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Välisõhu valdkond\Paiksed\Paiksed_2018\"/>
    </mc:Choice>
  </mc:AlternateContent>
  <bookViews>
    <workbookView xWindow="0" yWindow="0" windowWidth="28800" windowHeight="12435" tabRatio="817" firstSheet="1" activeTab="15"/>
  </bookViews>
  <sheets>
    <sheet name="Eesti_kokku" sheetId="18" r:id="rId1"/>
    <sheet name="Harjumaa" sheetId="2" r:id="rId2"/>
    <sheet name="Hiiumaa" sheetId="4" r:id="rId3"/>
    <sheet name="Ida-Virumaa" sheetId="20" r:id="rId4"/>
    <sheet name="Järvamaa" sheetId="6" r:id="rId5"/>
    <sheet name="Jõgevamaa" sheetId="7" r:id="rId6"/>
    <sheet name="Läänemaa" sheetId="8" r:id="rId7"/>
    <sheet name="Lääne-Virumaa" sheetId="9" r:id="rId8"/>
    <sheet name="Pärnumaa" sheetId="10" r:id="rId9"/>
    <sheet name="Põlvamaa" sheetId="19" r:id="rId10"/>
    <sheet name="Raplamaa" sheetId="12" r:id="rId11"/>
    <sheet name="Saaremaa" sheetId="13" r:id="rId12"/>
    <sheet name="Tartumaa" sheetId="14" r:id="rId13"/>
    <sheet name="Valgamaa" sheetId="15" r:id="rId14"/>
    <sheet name="Viljandimaa" sheetId="16" r:id="rId15"/>
    <sheet name="Võrumaa" sheetId="17" r:id="rId16"/>
  </sheets>
  <definedNames>
    <definedName name="Eesti_kokku_koond_2017" localSheetId="0">Eesti_kokku!$A$3:$O$338</definedName>
    <definedName name="Harju_koond_2017" localSheetId="1">Harjumaa!$A$3:$O$235</definedName>
    <definedName name="Hiiumaa_koond_2017" localSheetId="2">Hiiumaa!$A$3:$O$47</definedName>
    <definedName name="Ida_Virumaa_koond_2017" localSheetId="3">'Ida-Virumaa'!$A$3:$O$186</definedName>
    <definedName name="Jõgevamaa_koond_2017" localSheetId="5">Jõgevamaa!$A$3:$O$67</definedName>
    <definedName name="Järvamaa_koond_2017_1" localSheetId="4">Järvamaa!$A$3:$O$99</definedName>
    <definedName name="Lääne_Virumaa_koond_2017" localSheetId="7">'Lääne-Virumaa'!$A$3:$O$149</definedName>
    <definedName name="Läänemaa_koond_2017" localSheetId="6">Läänemaa!$A$3:$O$100</definedName>
    <definedName name="Põlvamaa_2_koond_2017" localSheetId="9">Põlvamaa!$A$3:$O$68</definedName>
    <definedName name="Pärnumaa_koond_2017" localSheetId="8">Pärnumaa!$A$3:$O$129</definedName>
    <definedName name="Raplamaa_koond_2017" localSheetId="10">Raplamaa!$A$3:$O$79</definedName>
    <definedName name="Saaremaa_koond_2017" localSheetId="11">Saaremaa!$A$3:$O$92</definedName>
    <definedName name="Tartumaa_koond_2017" localSheetId="12">Tartumaa!$A$3:$O$207</definedName>
    <definedName name="Valgamaa_koond_2017" localSheetId="13">Valgamaa!$A$3:$O$96</definedName>
    <definedName name="Viljandimaa_koond_2017" localSheetId="14">Viljandimaa!$A$3:$O$90</definedName>
    <definedName name="Võrumaa_koond_2017" localSheetId="15">Võrumaa!$A$3:$O$111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6" i="18" l="1"/>
  <c r="C14" i="18" l="1"/>
  <c r="C203" i="2" l="1"/>
  <c r="C255" i="18" l="1"/>
  <c r="C314" i="18"/>
  <c r="C313" i="18"/>
  <c r="C312" i="18"/>
  <c r="C310" i="18"/>
  <c r="C308" i="18"/>
  <c r="C307" i="18"/>
  <c r="C306" i="18"/>
  <c r="C305" i="18"/>
  <c r="C304" i="18"/>
  <c r="C303" i="18"/>
  <c r="C300" i="18"/>
  <c r="C299" i="18"/>
  <c r="C298" i="18"/>
  <c r="C297" i="18"/>
  <c r="C53" i="18"/>
  <c r="C38" i="18"/>
  <c r="C33" i="18"/>
  <c r="C29" i="18"/>
  <c r="C18" i="18"/>
  <c r="C295" i="18" l="1"/>
  <c r="C11" i="18"/>
  <c r="C7" i="18"/>
  <c r="C13" i="18"/>
  <c r="C12" i="18"/>
  <c r="C10" i="18"/>
  <c r="C9" i="18"/>
  <c r="C8" i="18"/>
  <c r="C5" i="18"/>
  <c r="C4" i="18"/>
  <c r="C6" i="18"/>
  <c r="C94" i="17" l="1"/>
  <c r="C77" i="16" l="1"/>
  <c r="C86" i="15"/>
  <c r="C184" i="14" l="1"/>
  <c r="C73" i="13" l="1"/>
  <c r="C65" i="12"/>
  <c r="C57" i="19" l="1"/>
  <c r="C115" i="10"/>
  <c r="C130" i="9"/>
  <c r="C85" i="8"/>
  <c r="C84" i="6" l="1"/>
  <c r="C57" i="7"/>
</calcChain>
</file>

<file path=xl/connections.xml><?xml version="1.0" encoding="utf-8"?>
<connections xmlns="http://schemas.openxmlformats.org/spreadsheetml/2006/main">
  <connection id="1" name="Eesti kokku koond 2017" type="6" refreshedVersion="5" background="1" saveData="1">
    <textPr codePage="65001" sourceFile="\\sise.envir.ee\Kasutajad$\KAUR\46108170288\Desktop\KAUR_Olga\2006_2017 koond õhk\Eesti kokku koond 2017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Harju koond 2017" type="6" refreshedVersion="5" background="1" saveData="1">
    <textPr codePage="65001" sourceFile="\\sise.envir.ee\Kasutajad$\KAUR\46108170288\Desktop\Harju koond 2017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Hiiumaa koond 2017" type="6" refreshedVersion="5" background="1" saveData="1">
    <textPr codePage="65001" sourceFile="\\sise.envir.ee\Kasutajad$\KAUR\46108170288\Desktop\Hiiumaa koond 2017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Ida-Virumaa koond 20171" type="6" refreshedVersion="5" background="1" saveData="1">
    <textPr codePage="65001" sourceFile="\\sise.envir.ee\Kasutajad$\KAUR\46108170288\Desktop\KAUR_Olga\2006_2017 koond õhk\Ida-Virumaa koond 2017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Jõgevamaa koond 2017" type="6" refreshedVersion="5" background="1" saveData="1">
    <textPr codePage="65001" sourceFile="\\sise.envir.ee\Kasutajad$\KAUR\46108170288\Desktop\KAUR_Olga\2006_2017 koond õhk\Jõgevamaa koond 2017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Järvamaa koond 2017" type="6" refreshedVersion="5" background="1" saveData="1">
    <textPr codePage="65001" sourceFile="\\sise.envir.ee\Kasutajad$\KAUR\46108170288\Desktop\KAUR_Olga\2006_2017 koond õhk\Järvamaa koond 2017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Läänemaa koond 2017" type="6" refreshedVersion="5" background="1" saveData="1">
    <textPr codePage="65001" sourceFile="\\sise.envir.ee\Kasutajad$\KAUR\46108170288\Desktop\KAUR_Olga\2006_2017 koond õhk\Läänemaa koond 2017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Lääne-Virumaa koond 2017" type="6" refreshedVersion="5" background="1" saveData="1">
    <textPr codePage="65001" sourceFile="\\sise.envir.ee\Kasutajad$\KAUR\46108170288\Desktop\KAUR_Olga\2006_2017 koond õhk\Lääne-Virumaa koond 2017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Põlvamaa-2 koond 2017" type="6" refreshedVersion="5" background="1" saveData="1">
    <textPr codePage="65001" sourceFile="\\sise.envir.ee\Kasutajad$\KAUR\46108170288\Desktop\KAUR_Olga\2006_2017 koond õhk\Põlvamaa-2 koond 2017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Pärnumaa koond 2017" type="6" refreshedVersion="5" background="1" saveData="1">
    <textPr codePage="65001" sourceFile="\\sise.envir.ee\Kasutajad$\KAUR\46108170288\Desktop\KAUR_Olga\2006_2017 koond õhk\Pärnumaa koond 2017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Raplamaa koond 2017" type="6" refreshedVersion="5" background="1" saveData="1">
    <textPr codePage="65001" sourceFile="\\sise.envir.ee\Kasutajad$\KAUR\46108170288\Desktop\KAUR_Olga\2006_2017 koond õhk\Raplamaa koond 2017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Saaremaa koond 2017" type="6" refreshedVersion="5" background="1" saveData="1">
    <textPr codePage="65001" sourceFile="\\sise.envir.ee\Kasutajad$\KAUR\46108170288\Desktop\KAUR_Olga\2006_2017 koond õhk\Saaremaa koond 2017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Tartumaa koond 2017" type="6" refreshedVersion="5" background="1" saveData="1">
    <textPr codePage="65001" sourceFile="\\sise.envir.ee\Kasutajad$\KAUR\46108170288\Desktop\KAUR_Olga\2006_2017 koond õhk\Tartumaa koond 2017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Valgamaa koond 2017" type="6" refreshedVersion="5" background="1" saveData="1">
    <textPr codePage="65001" sourceFile="\\sise.envir.ee\Kasutajad$\KAUR\46108170288\Desktop\KAUR_Olga\2006_2017 koond õhk\Valgamaa koond 2017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Viljandimaa koond 2017" type="6" refreshedVersion="5" background="1" saveData="1">
    <textPr codePage="65001" sourceFile="\\sise.envir.ee\Kasutajad$\KAUR\46108170288\Desktop\KAUR_Olga\2006_2017 koond õhk\Viljandimaa koond 2017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Võrumaa koond 2017" type="6" refreshedVersion="5" background="1" saveData="1">
    <textPr codePage="65001" sourceFile="\\sise.envir.ee\Kasutajad$\KAUR\46108170288\Desktop\KAUR_Olga\2006_2017 koond õhk\Võrumaa koond 2017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<sst xmlns="http://schemas.openxmlformats.org/spreadsheetml/2006/main" count="4078" uniqueCount="671">
  <si>
    <t>10102-43-9</t>
  </si>
  <si>
    <t>Lämmastikoksiid</t>
  </si>
  <si>
    <t>10024-97-2</t>
  </si>
  <si>
    <t>Dilämmastikoksiid</t>
  </si>
  <si>
    <t>630-08-0</t>
  </si>
  <si>
    <t>Süsinikoksiid</t>
  </si>
  <si>
    <t>124-38-9</t>
  </si>
  <si>
    <t>Süsinikdioksiid</t>
  </si>
  <si>
    <t>7647-01-0</t>
  </si>
  <si>
    <t>Vesinikkloriid</t>
  </si>
  <si>
    <t>Vääveldioksiid</t>
  </si>
  <si>
    <t>10102-44-0</t>
  </si>
  <si>
    <t>Lämmastikdioksiid</t>
  </si>
  <si>
    <t>7664-41-7</t>
  </si>
  <si>
    <t>Ammoniaak</t>
  </si>
  <si>
    <t>Vesiniksulfiid</t>
  </si>
  <si>
    <t>75980-60-8</t>
  </si>
  <si>
    <t>Difenüül(2,4,6-trimetüülbensoüül)fosfiinoksiid</t>
  </si>
  <si>
    <t>7440-23-5</t>
  </si>
  <si>
    <t>Naatrium</t>
  </si>
  <si>
    <t>7440-28-0</t>
  </si>
  <si>
    <t>Tallium</t>
  </si>
  <si>
    <t>PM10</t>
  </si>
  <si>
    <t>Peened osakesed (PM10)</t>
  </si>
  <si>
    <t>1344-43-0</t>
  </si>
  <si>
    <t>Mangaanoksiid</t>
  </si>
  <si>
    <t>1309-37-1</t>
  </si>
  <si>
    <t>Raud(III)oksiid, ümberarvutatuna rauaks</t>
  </si>
  <si>
    <t>12001-29-5</t>
  </si>
  <si>
    <t>Krüsotiil (asbest)</t>
  </si>
  <si>
    <t>7429-90-5</t>
  </si>
  <si>
    <t>Alumiinium ja anorgaanilised ühendid, ümberarvutatuna alumiiniumiks</t>
  </si>
  <si>
    <t>7439-89-6</t>
  </si>
  <si>
    <t>Raua lahustuvad ühendid, ümberarvutatuna rauaks</t>
  </si>
  <si>
    <t>PM-sum</t>
  </si>
  <si>
    <t>Tahked osakesed, summaarsed</t>
  </si>
  <si>
    <t>7439-95-4</t>
  </si>
  <si>
    <t>Magneesium ja anorgaanilised ühendid, ümberarvutatuna magneesiumiks</t>
  </si>
  <si>
    <t>7439-96-5</t>
  </si>
  <si>
    <t>Mangaan ja ühendid, ümberarvutatuna mangaaniks</t>
  </si>
  <si>
    <t>7747-40-7</t>
  </si>
  <si>
    <t>Kaaliumkloriid</t>
  </si>
  <si>
    <t>PM2,5</t>
  </si>
  <si>
    <t>Eriti peened osakesed (PM2,5)</t>
  </si>
  <si>
    <t>7440-44-0</t>
  </si>
  <si>
    <t>Tehniline süsinik</t>
  </si>
  <si>
    <t>57-13-6</t>
  </si>
  <si>
    <t>Karbamiid ja ammofoss</t>
  </si>
  <si>
    <t>1305-78-8</t>
  </si>
  <si>
    <t>Kaltsiumoksiid (kustutamata lubi)</t>
  </si>
  <si>
    <t>118-74-1</t>
  </si>
  <si>
    <t>Heksaklorobenseen (HCB)</t>
  </si>
  <si>
    <t>PCDD/PCDF</t>
  </si>
  <si>
    <t>Polüklooritud dibenso-p-dioksiinid ja dibensofuraanid</t>
  </si>
  <si>
    <t>193-39-5</t>
  </si>
  <si>
    <t>Indeno(1,2,3-cd)püreen</t>
  </si>
  <si>
    <t>205-99-2</t>
  </si>
  <si>
    <t>Benso(b)fluoranteen</t>
  </si>
  <si>
    <t>207-08-9</t>
  </si>
  <si>
    <t>Benso(k)fluoranteen</t>
  </si>
  <si>
    <t>50-32-8</t>
  </si>
  <si>
    <t>Benso(a)püreen</t>
  </si>
  <si>
    <t>127-18-4</t>
  </si>
  <si>
    <t>Tetrakloroetüleen</t>
  </si>
  <si>
    <t>75-01-4</t>
  </si>
  <si>
    <t>Vinüülkloriid (kloroeteen)</t>
  </si>
  <si>
    <t>79-01-6</t>
  </si>
  <si>
    <t>Trikloroetüleen</t>
  </si>
  <si>
    <t>75-09-2</t>
  </si>
  <si>
    <t>Metüleenkloriid (MEK/DCM, diklorometaan)</t>
  </si>
  <si>
    <t>110-86-1</t>
  </si>
  <si>
    <t>Püridiin (asiin, asabenseen)</t>
  </si>
  <si>
    <t>1112-39-6</t>
  </si>
  <si>
    <t>Dimetoksüdimetüül-silaan</t>
  </si>
  <si>
    <t>111-30-8</t>
  </si>
  <si>
    <t>Glutaaraldehüüd</t>
  </si>
  <si>
    <t>111-40-0</t>
  </si>
  <si>
    <t>Dietüleentriamiin (DETA)</t>
  </si>
  <si>
    <t>111-65-9</t>
  </si>
  <si>
    <t>Oktaan (n-oktaan)</t>
  </si>
  <si>
    <t>111-76-2</t>
  </si>
  <si>
    <t>2-butoksüetanool</t>
  </si>
  <si>
    <t>112-07-2</t>
  </si>
  <si>
    <t>2-butoksüetüülatsetaat</t>
  </si>
  <si>
    <t>100-42-5</t>
  </si>
  <si>
    <t>Stüreen (vinüületeen, vinüülbenseen)</t>
  </si>
  <si>
    <t>100-43-0</t>
  </si>
  <si>
    <t>Amüülmetüülketoon</t>
  </si>
  <si>
    <t>115-10-6</t>
  </si>
  <si>
    <t>Dimetüüleeter</t>
  </si>
  <si>
    <t>100-51-6</t>
  </si>
  <si>
    <t>Bensüülalkohol</t>
  </si>
  <si>
    <t>123-42-2</t>
  </si>
  <si>
    <t>4-hüdroksü-4-metüül-2-pentaanoon</t>
  </si>
  <si>
    <t>123-54-6</t>
  </si>
  <si>
    <t>Pentaan-2,4-dioon</t>
  </si>
  <si>
    <t>123-86-4</t>
  </si>
  <si>
    <t>n-butüülatsetaat</t>
  </si>
  <si>
    <t>124-04-9</t>
  </si>
  <si>
    <t>Adipiinhape</t>
  </si>
  <si>
    <t>124-68-5</t>
  </si>
  <si>
    <t>2-amino-2-metüülpropanool</t>
  </si>
  <si>
    <t>Propanoolid</t>
  </si>
  <si>
    <t>131-11-3</t>
  </si>
  <si>
    <t>Dimetüülftalaat</t>
  </si>
  <si>
    <t>1320-67-8</t>
  </si>
  <si>
    <t>Metoksüpropanool</t>
  </si>
  <si>
    <t>1330-20-7</t>
  </si>
  <si>
    <t>Ksüleen (dimetüülbenseen)</t>
  </si>
  <si>
    <t>1338-23-4</t>
  </si>
  <si>
    <t>Metüületüülketoonperoksiid (2-butanoonperoksiid)</t>
  </si>
  <si>
    <t>140-88-5</t>
  </si>
  <si>
    <t>Etüülakrülaat (etüülpropenaat)</t>
  </si>
  <si>
    <t>141-43-5</t>
  </si>
  <si>
    <t>2-aminoetanool (etanoolamiin)</t>
  </si>
  <si>
    <t>141-78-6</t>
  </si>
  <si>
    <t>Etüülatsetaat (etüületanaat)</t>
  </si>
  <si>
    <t>142-82-5</t>
  </si>
  <si>
    <t>n-heptaan</t>
  </si>
  <si>
    <t>1569-02-4</t>
  </si>
  <si>
    <t>1-etoksü-2-propanool</t>
  </si>
  <si>
    <t>1589-47-5</t>
  </si>
  <si>
    <t>2-metoksüpropanool</t>
  </si>
  <si>
    <t>1634-04-4</t>
  </si>
  <si>
    <t>Metüültert-butüüleeter (MTBE)</t>
  </si>
  <si>
    <t>25068-38-6</t>
  </si>
  <si>
    <t>Bisfenool-A-epikloorhüdriin</t>
  </si>
  <si>
    <t>26471-62-5</t>
  </si>
  <si>
    <t>m-tolülideendiisotsüanaat</t>
  </si>
  <si>
    <t>2807-30-9</t>
  </si>
  <si>
    <t>2-propoksüetanool</t>
  </si>
  <si>
    <t>28961-43-5</t>
  </si>
  <si>
    <t>Trimetüül-ool-propaan etoksütriakrülaat</t>
  </si>
  <si>
    <t>29911-28-2</t>
  </si>
  <si>
    <t>1-(2-butoksü-1-metüületoksü)-2-propanool</t>
  </si>
  <si>
    <t>34590-94-8</t>
  </si>
  <si>
    <t>Dipropüleenglükoolmetüüleeter (DPGME)</t>
  </si>
  <si>
    <t>41556-26-7</t>
  </si>
  <si>
    <t>bis(1,2,2,6,6-pentametüül-piperidüül)sebakaat</t>
  </si>
  <si>
    <t>50-00-0</t>
  </si>
  <si>
    <t>Formaldehüüd (metanaal)</t>
  </si>
  <si>
    <t>5131-66-8</t>
  </si>
  <si>
    <t>1-butoksü-2-propanool</t>
  </si>
  <si>
    <t>52125-53-8</t>
  </si>
  <si>
    <t>Etoksüpropanool</t>
  </si>
  <si>
    <t>52408-84-1</t>
  </si>
  <si>
    <t>Glütserüülpropoksütriakrülaat</t>
  </si>
  <si>
    <t>54839-24-6</t>
  </si>
  <si>
    <t>2-etoksü-1-metüületüülatsetaat</t>
  </si>
  <si>
    <t>55406-53-6</t>
  </si>
  <si>
    <t>3-jodo-2-propünüülbutüülkarbamaat</t>
  </si>
  <si>
    <t>56-81-5</t>
  </si>
  <si>
    <t>Glütseriin (Glütserool)</t>
  </si>
  <si>
    <t>57472-68-1</t>
  </si>
  <si>
    <t>Laurüülakrülaat (dodetsüülakrülaat)</t>
  </si>
  <si>
    <t>57-55-6</t>
  </si>
  <si>
    <t>1,2-propaandiool (propüleenglükool)</t>
  </si>
  <si>
    <t>591-78-6</t>
  </si>
  <si>
    <t>Metüül-n-butüülketoon (2-heksanoon)</t>
  </si>
  <si>
    <t>624-83-9</t>
  </si>
  <si>
    <t>Metüülisotsüanaat (MIC)</t>
  </si>
  <si>
    <t>624-92-0</t>
  </si>
  <si>
    <t>Dimetüüldisulfiid</t>
  </si>
  <si>
    <t>64-17-5</t>
  </si>
  <si>
    <t>Etanool (etüülalkohol)</t>
  </si>
  <si>
    <t>64-18-6</t>
  </si>
  <si>
    <t>Metaanhape, (sipelghape)</t>
  </si>
  <si>
    <t>64-19-7</t>
  </si>
  <si>
    <t>Etaanhape (äädikhape)</t>
  </si>
  <si>
    <t>64742-47-8</t>
  </si>
  <si>
    <t>Destillaat (nafta) hüdreeritud, kerge</t>
  </si>
  <si>
    <t>64742-48-9</t>
  </si>
  <si>
    <t>Tööstusbensiin, hüdreeritud, raske</t>
  </si>
  <si>
    <t>64742-49-0</t>
  </si>
  <si>
    <t>Tööstusbensiin, hüdreeritud, kerge</t>
  </si>
  <si>
    <t>64742-82-1</t>
  </si>
  <si>
    <t>Tööstuslik lahustibensiin (nafta), hüdrosulfeeritud, raske</t>
  </si>
  <si>
    <t>64742-88-7</t>
  </si>
  <si>
    <t>Lahustibensiin (nafta), keskmine alifaatne</t>
  </si>
  <si>
    <t>64742-94-5</t>
  </si>
  <si>
    <t>Lahustibensiin (nafta), raske aromaatne</t>
  </si>
  <si>
    <t>64742-95-6</t>
  </si>
  <si>
    <t>Lahustibensiin (nafta), kerge aromaatne</t>
  </si>
  <si>
    <t>67-56-1</t>
  </si>
  <si>
    <t>Metanool (metüülalkohol)</t>
  </si>
  <si>
    <t>67-63-0</t>
  </si>
  <si>
    <t>2-propanool (isopropüülalkohol)</t>
  </si>
  <si>
    <t>67-64-1</t>
  </si>
  <si>
    <t>Atsetoon (2-propanoon)</t>
  </si>
  <si>
    <t>68439-45-2</t>
  </si>
  <si>
    <t>Etoksüülitud rasvalkoholid C6-C12</t>
  </si>
  <si>
    <t>70657-70-4</t>
  </si>
  <si>
    <t>2-metoksüpropüülatsetaat</t>
  </si>
  <si>
    <t>71-23-8</t>
  </si>
  <si>
    <t>1-propanool (propüülalkohol)</t>
  </si>
  <si>
    <t>71-36-3</t>
  </si>
  <si>
    <t>n-butanool</t>
  </si>
  <si>
    <t>71-41-0</t>
  </si>
  <si>
    <t>1-pentanool</t>
  </si>
  <si>
    <t>71-43-2</t>
  </si>
  <si>
    <t>Benseen</t>
  </si>
  <si>
    <t>Tsellosolvid</t>
  </si>
  <si>
    <t>Org. happed C3</t>
  </si>
  <si>
    <t>Orgaanilised happed C3 ja kõrgemad</t>
  </si>
  <si>
    <t>NMVOC</t>
  </si>
  <si>
    <t>Mittemetaansed lenduvad orgaanilised ühendid</t>
  </si>
  <si>
    <t>Metakrülaadid</t>
  </si>
  <si>
    <t>Isotsüaniidid</t>
  </si>
  <si>
    <t>Isotsüanaadid</t>
  </si>
  <si>
    <t>Glükoolid</t>
  </si>
  <si>
    <t>Butanoolid</t>
  </si>
  <si>
    <t>Atsetaadid</t>
  </si>
  <si>
    <t>Aromaatsed</t>
  </si>
  <si>
    <t>Aromaatsed süsivesinikud</t>
  </si>
  <si>
    <t>Anhüdriidid</t>
  </si>
  <si>
    <t>Orgaaniliste hapete anhüdriidid</t>
  </si>
  <si>
    <t>Amiinid ja diamiinid</t>
  </si>
  <si>
    <t>Alkoholid</t>
  </si>
  <si>
    <t>Alifaatsed</t>
  </si>
  <si>
    <t>Alifaatsed süsivesinikud</t>
  </si>
  <si>
    <t>103-11-7</t>
  </si>
  <si>
    <t>2-etüülheksüülakrülaat</t>
  </si>
  <si>
    <t>Aldehüüdid</t>
  </si>
  <si>
    <t>74-93-1</t>
  </si>
  <si>
    <t>Metüülmerkaptaan (metaantiool)</t>
  </si>
  <si>
    <t>74-98-6</t>
  </si>
  <si>
    <t>Propaan</t>
  </si>
  <si>
    <t>75-04-7</t>
  </si>
  <si>
    <t>Etüülamiin (aminoetaan)</t>
  </si>
  <si>
    <t>75-07-0</t>
  </si>
  <si>
    <t>Atseetaldehüüd (etanaal)</t>
  </si>
  <si>
    <t>75-18-3</t>
  </si>
  <si>
    <t>Dimetüülsulfiid</t>
  </si>
  <si>
    <t>75-21-8</t>
  </si>
  <si>
    <t>Etüleenoksiid</t>
  </si>
  <si>
    <t>75-28-5</t>
  </si>
  <si>
    <t>Isobutaan (2-metüülpropaan, trimetüülmetaan)</t>
  </si>
  <si>
    <t>75-37-6</t>
  </si>
  <si>
    <t>1,1-difluoroetaan</t>
  </si>
  <si>
    <t>75-65-0</t>
  </si>
  <si>
    <t>2-Metüül-2-propanool</t>
  </si>
  <si>
    <t>Akrülaadid</t>
  </si>
  <si>
    <t>75-69-4</t>
  </si>
  <si>
    <t>CFC-11 (freoon-11, fluorotriklorometaan)</t>
  </si>
  <si>
    <t>763-69-9</t>
  </si>
  <si>
    <t>Etüül-3-etoksüpropionaat</t>
  </si>
  <si>
    <t>98-83-9</t>
  </si>
  <si>
    <t>Isopropüülbenseen</t>
  </si>
  <si>
    <t>98-82-8</t>
  </si>
  <si>
    <t>Kumeen</t>
  </si>
  <si>
    <t>98-01-1</t>
  </si>
  <si>
    <t>Furfuraal (2-furaalaldehüüd)</t>
  </si>
  <si>
    <t>97-88-1</t>
  </si>
  <si>
    <t>Butüülmetakrülaat</t>
  </si>
  <si>
    <t>96-29-7</t>
  </si>
  <si>
    <t>Etüülmetüülketoksiim (2-butanoonoksiim)</t>
  </si>
  <si>
    <t>95-63-6</t>
  </si>
  <si>
    <t>1,2,4-trimetüülbenseen</t>
  </si>
  <si>
    <t>95-47-6</t>
  </si>
  <si>
    <t>o-ksüleen (1,2-dimetüülbenseen)</t>
  </si>
  <si>
    <t>78-10-4</t>
  </si>
  <si>
    <t>Tetraetüülsilikaat (tetraetüülortosilikaat, TEOS)</t>
  </si>
  <si>
    <t>78-59-1</t>
  </si>
  <si>
    <t>Isoforoon (trimetüültsüklohekseen-2-oon)</t>
  </si>
  <si>
    <t>78-83-1</t>
  </si>
  <si>
    <t>Isobutanool</t>
  </si>
  <si>
    <t>78-92-2</t>
  </si>
  <si>
    <t>2-Butanool (sec-butüülalkoholid)</t>
  </si>
  <si>
    <t>78-93-3</t>
  </si>
  <si>
    <t>2-Butanoon (MEK)</t>
  </si>
  <si>
    <t>79-10-7</t>
  </si>
  <si>
    <t>Akrüülhape (2-propeenhape)</t>
  </si>
  <si>
    <t>79-41-4</t>
  </si>
  <si>
    <t>Metakrüülhape (2-metüülpropeenhape)</t>
  </si>
  <si>
    <t>8006-64-2</t>
  </si>
  <si>
    <t>Tärpentiiniõli</t>
  </si>
  <si>
    <t>8006-61-9</t>
  </si>
  <si>
    <t>Bensiin</t>
  </si>
  <si>
    <t>9046-10-0</t>
  </si>
  <si>
    <t>Diaminopolüpropüleen glükool</t>
  </si>
  <si>
    <t>8032-32-4</t>
  </si>
  <si>
    <t>Ligroiin ehk toorbensiin</t>
  </si>
  <si>
    <t>103-65-1</t>
  </si>
  <si>
    <t>Propüülbenseen</t>
  </si>
  <si>
    <t>8052-41-3</t>
  </si>
  <si>
    <t>Lakibensiin (Stoddart lahusti, White Spirit)</t>
  </si>
  <si>
    <t>816-40-0</t>
  </si>
  <si>
    <t>1-bromobutanoon (bromometüületüülketoon)</t>
  </si>
  <si>
    <t>822-06-0</t>
  </si>
  <si>
    <t>1,6-heksametüleendiisotsüanaat (HMDI)</t>
  </si>
  <si>
    <t>82919-37-7</t>
  </si>
  <si>
    <t>Metüül-(1,2,2,6,6-pentametüül-4-piperidüül)sebakaat</t>
  </si>
  <si>
    <t>100-41-4</t>
  </si>
  <si>
    <t>Etüülbenseen</t>
  </si>
  <si>
    <t>872-50-4</t>
  </si>
  <si>
    <t>1-metüül-2-pürrolidoon</t>
  </si>
  <si>
    <t>106-42-3</t>
  </si>
  <si>
    <t>p-ksüleen (1,4-dimetüülbenseen)</t>
  </si>
  <si>
    <t>9004-70-0</t>
  </si>
  <si>
    <t>Nitrotselluloos</t>
  </si>
  <si>
    <t>9017-01-0</t>
  </si>
  <si>
    <t>1-1,3-isoditsüa-nato-metüülbenseeni homopolümeer</t>
  </si>
  <si>
    <t>106-89-8</t>
  </si>
  <si>
    <t>Epikloorhüdriin (1-kloro-2,3-epoksüpropaan)</t>
  </si>
  <si>
    <t>106-97-8</t>
  </si>
  <si>
    <t>Butaan</t>
  </si>
  <si>
    <t>106-99-0</t>
  </si>
  <si>
    <t>1,3-butadieen (divinüül)</t>
  </si>
  <si>
    <t>107-15-3</t>
  </si>
  <si>
    <t>Etüleendiamiin</t>
  </si>
  <si>
    <t>107-21-1</t>
  </si>
  <si>
    <t>Etüüleenglükool (1,2-etaandiool)</t>
  </si>
  <si>
    <t>107-98-2</t>
  </si>
  <si>
    <t>1-metoksü-2-propanool</t>
  </si>
  <si>
    <t>108-10-1</t>
  </si>
  <si>
    <t>Metüülisobutüülketoon</t>
  </si>
  <si>
    <t>108-38-3</t>
  </si>
  <si>
    <t>m-ksüleen (1,3-dimetüülbenseen)</t>
  </si>
  <si>
    <t>108-65-6</t>
  </si>
  <si>
    <t>2-metoksü-1-metüületüülatsetaat</t>
  </si>
  <si>
    <t>108-67-8</t>
  </si>
  <si>
    <t>Mesitüleen (trimetüülbensool)</t>
  </si>
  <si>
    <t>108-83-8</t>
  </si>
  <si>
    <t>Diisobutüülketoon (2,6-dimetüül-4-heptanoon)</t>
  </si>
  <si>
    <t>108-87-2</t>
  </si>
  <si>
    <t>Metüültsükloheksaan</t>
  </si>
  <si>
    <t>108-88-3</t>
  </si>
  <si>
    <t>Tolueen (metüülbenseen)</t>
  </si>
  <si>
    <t>108-94-1</t>
  </si>
  <si>
    <t>Tsükloheksanoon</t>
  </si>
  <si>
    <t>108-95-2</t>
  </si>
  <si>
    <t>Fenool (hüdroksübenseen)</t>
  </si>
  <si>
    <t>109-60-4</t>
  </si>
  <si>
    <t>n-propüülatsetaat</t>
  </si>
  <si>
    <t>109-66-0</t>
  </si>
  <si>
    <t>n-pentaan</t>
  </si>
  <si>
    <t>109-87-5</t>
  </si>
  <si>
    <t>Dimetoksümetaan</t>
  </si>
  <si>
    <t>110-12-3</t>
  </si>
  <si>
    <t>5-metüülheksaan-2-oon (MIAK)</t>
  </si>
  <si>
    <t>110-19-0</t>
  </si>
  <si>
    <t>Isobutüül atsetaat</t>
  </si>
  <si>
    <t>110-54-3</t>
  </si>
  <si>
    <t>n-heksaan</t>
  </si>
  <si>
    <t>110-80-5</t>
  </si>
  <si>
    <t>Etüültsellosolv (2-etoksüetanool, etüleenglükooletüüleeter)</t>
  </si>
  <si>
    <t>110-82-7</t>
  </si>
  <si>
    <t>Tsükloheksaan</t>
  </si>
  <si>
    <t>4083-64-1</t>
  </si>
  <si>
    <t>Tosüülisotsüanaat</t>
  </si>
  <si>
    <t>101-68-8</t>
  </si>
  <si>
    <t>Metüleendifenüüldiisotsüanaat</t>
  </si>
  <si>
    <t>104-15-4</t>
  </si>
  <si>
    <t>p-tolueensulfoonhape</t>
  </si>
  <si>
    <t>112-24-3</t>
  </si>
  <si>
    <t>Trietüleentetraamiin</t>
  </si>
  <si>
    <t>112-34-5</t>
  </si>
  <si>
    <t>2-(2-butoksüetoksü)etanool</t>
  </si>
  <si>
    <t>117-81-7</t>
  </si>
  <si>
    <t>bis-(2-etüülheksüül)ftalaat (DEPH)</t>
  </si>
  <si>
    <t>28182-81-2</t>
  </si>
  <si>
    <t>Heksaan-1,6-diisotsüanaat, homopolümeer</t>
  </si>
  <si>
    <t>68002-18-6</t>
  </si>
  <si>
    <t>Uureaformaldehüüdvaik, isobutüülitud (karbamiidformaldehüüdvaik, isobutüülitud)</t>
  </si>
  <si>
    <t>72623-87-1</t>
  </si>
  <si>
    <t>Määrdeõlid (nafta), C20-50, hüdrogeenitud, neutraalsed; Baasõli – spetsifitseerimata</t>
  </si>
  <si>
    <t>74869-22-0</t>
  </si>
  <si>
    <t>Määrdeõlid</t>
  </si>
  <si>
    <t>Kampol</t>
  </si>
  <si>
    <t>85-44-9</t>
  </si>
  <si>
    <t>Ftaalanhüdriid (ftaalhappe anhüdriid)</t>
  </si>
  <si>
    <t>9002-88-4</t>
  </si>
  <si>
    <t>Polüetüleen</t>
  </si>
  <si>
    <t>90-72-2</t>
  </si>
  <si>
    <t>2,4,6-tris(dimetüülaminometüül)fenool</t>
  </si>
  <si>
    <t>Metaan</t>
  </si>
  <si>
    <t>74-82-8</t>
  </si>
  <si>
    <t>7440-36-0</t>
  </si>
  <si>
    <t>Antimon ja ühendid, ümberarvutatuna antimoniks</t>
  </si>
  <si>
    <t>7440-31-5</t>
  </si>
  <si>
    <t>Tinaühendid, ümberarvutatuna tinaks</t>
  </si>
  <si>
    <t>7440-02-0</t>
  </si>
  <si>
    <t>Nikkel ja lahustavad ühendid, ümberarvutatuna nikliks</t>
  </si>
  <si>
    <t>7439-97-6</t>
  </si>
  <si>
    <t>Elavhõbe ja ühendid, ümberarvutatana elavhõbedaks</t>
  </si>
  <si>
    <t>7439-92-1</t>
  </si>
  <si>
    <t>Plii ja anorgaanilised ühendid, ümberarvutatuna pliiks</t>
  </si>
  <si>
    <t>7440-66-6</t>
  </si>
  <si>
    <t>Tsingiühendid, ümberarvutatuna tsingiks</t>
  </si>
  <si>
    <t>7440-62-2</t>
  </si>
  <si>
    <t>Vanaadium ja ühendid, ümberarvutatuna vanaadiumiks</t>
  </si>
  <si>
    <t>1333-82-0</t>
  </si>
  <si>
    <t>Kroom(VI)oksiid (kroomtrioksiid)</t>
  </si>
  <si>
    <t>7440-50-8</t>
  </si>
  <si>
    <t>Vask ja anorgaanilised ühendid, ümberarvutatuna vaseks</t>
  </si>
  <si>
    <t>7440-48-4</t>
  </si>
  <si>
    <t>Koobalt ja anorgaanilised ühendid, ümberarvutatuna koobaltiks</t>
  </si>
  <si>
    <t>7440-47-3</t>
  </si>
  <si>
    <t>Kroomi (VI) ühendid, ümberarvutatuna kroomiks</t>
  </si>
  <si>
    <t>7440-38-2</t>
  </si>
  <si>
    <t>Arseen ja anorgaanilised ühendid, ümberarvutatuna arseeniks</t>
  </si>
  <si>
    <t>7440-43-9</t>
  </si>
  <si>
    <t>Kaadmium ja anorgaanilised ühendid, ümberarvutatuna kaadmiumiks</t>
  </si>
  <si>
    <t>1310-58-3</t>
  </si>
  <si>
    <t>Kaaliumhüdroksiid</t>
  </si>
  <si>
    <t>10028-15-6</t>
  </si>
  <si>
    <t>Osoon</t>
  </si>
  <si>
    <t>Tsüaniidid</t>
  </si>
  <si>
    <t>Tsüaniidid, ümberarvutatuna tsüaniidiks (-CN)</t>
  </si>
  <si>
    <t>8017-16-1</t>
  </si>
  <si>
    <t>Polüfosforhape</t>
  </si>
  <si>
    <t>7782-41-4</t>
  </si>
  <si>
    <t>Fluor ja gaasilised fluoriidid, ümberarvutatuna fluoriks</t>
  </si>
  <si>
    <t>7757-82-6</t>
  </si>
  <si>
    <t>Naatriumsulfaat</t>
  </si>
  <si>
    <t>7722-84-1</t>
  </si>
  <si>
    <t>Vesinikperoksiid (&gt;60% vesilahus)</t>
  </si>
  <si>
    <t>7697-37-2</t>
  </si>
  <si>
    <t>Lämmastikhape</t>
  </si>
  <si>
    <t>7664-93-9</t>
  </si>
  <si>
    <t>Väävelhape</t>
  </si>
  <si>
    <t>7664-39-3</t>
  </si>
  <si>
    <t>Vesinikfluoriid</t>
  </si>
  <si>
    <t>7664-38-2</t>
  </si>
  <si>
    <t>Fosforhape</t>
  </si>
  <si>
    <t>75664-38-2</t>
  </si>
  <si>
    <t>Fosforhape (ortofosforhape)</t>
  </si>
  <si>
    <t>74-90-8</t>
  </si>
  <si>
    <t>Vesiniktsüaniid (sinihape)</t>
  </si>
  <si>
    <t>Leelised</t>
  </si>
  <si>
    <t>16984-48-8</t>
  </si>
  <si>
    <t>Fluoriidid, hästilahustuvad, ümberarvutatuna fluoriks</t>
  </si>
  <si>
    <t>1336-21-6</t>
  </si>
  <si>
    <t>Ammooniumhüdroksiid (10%-35% lahus)</t>
  </si>
  <si>
    <t>1310-73-2</t>
  </si>
  <si>
    <t>Naatriumhüdroksiid</t>
  </si>
  <si>
    <t>12125-02-9</t>
  </si>
  <si>
    <t>Ammooniumkloriid</t>
  </si>
  <si>
    <t>497-19-8</t>
  </si>
  <si>
    <t>Naatriumkarbonaat</t>
  </si>
  <si>
    <t>1333-86-4</t>
  </si>
  <si>
    <t>Tahm</t>
  </si>
  <si>
    <t>107-06-2</t>
  </si>
  <si>
    <t>1,2-dikloroetaan (etaandikloriid)</t>
  </si>
  <si>
    <t>PAH</t>
  </si>
  <si>
    <t>Polütsüklilised aromaatsed süsivesinikud</t>
  </si>
  <si>
    <t>1760-24-3</t>
  </si>
  <si>
    <t>N-(3-(trimetoksüsilüül)propüül)etüleendiamiin</t>
  </si>
  <si>
    <t>2530-83-8</t>
  </si>
  <si>
    <t>[3-(2,3-epoksüpropoksü)propüül]trimetoksüsilaan</t>
  </si>
  <si>
    <t>504-60-9</t>
  </si>
  <si>
    <t>1,3-Pentadieen (Piperüleen)</t>
  </si>
  <si>
    <t>526-73-8</t>
  </si>
  <si>
    <t>1,2,3-trimetüülbenseen (hemimelliteen)</t>
  </si>
  <si>
    <t>616-38-6</t>
  </si>
  <si>
    <t>Dimetüülkarbonaat</t>
  </si>
  <si>
    <t>91-20-3</t>
  </si>
  <si>
    <t>Naftaleen (nafteen)</t>
  </si>
  <si>
    <t>104-78-9</t>
  </si>
  <si>
    <t>3-Aminopropüüldietüülamiin</t>
  </si>
  <si>
    <t>107-13-1</t>
  </si>
  <si>
    <t>Akrüülnitriil</t>
  </si>
  <si>
    <t>115-07-1</t>
  </si>
  <si>
    <t>Propeen (propüleen)</t>
  </si>
  <si>
    <t>7473-98-5</t>
  </si>
  <si>
    <t>2-hüdrokü-2-metüülpropiofenoon</t>
  </si>
  <si>
    <t>75-86-5</t>
  </si>
  <si>
    <t>Atsetoontsüanohüdriin</t>
  </si>
  <si>
    <t>78-79-5</t>
  </si>
  <si>
    <t>Isopreen</t>
  </si>
  <si>
    <t>Merkaptaanid</t>
  </si>
  <si>
    <t>79-06-1</t>
  </si>
  <si>
    <t>Akrüülamiid</t>
  </si>
  <si>
    <t>4098-71-9</t>
  </si>
  <si>
    <t>Isofuroondiisotsüanaat (IPDI)</t>
  </si>
  <si>
    <t>304-59-6</t>
  </si>
  <si>
    <t>Kaaliumnaatriumtartraat</t>
  </si>
  <si>
    <t>28064-14-4</t>
  </si>
  <si>
    <t>Bisfenool-F-epokloorhüdriinvaik</t>
  </si>
  <si>
    <t>68334-30-5</t>
  </si>
  <si>
    <t>Diislikütus</t>
  </si>
  <si>
    <t>98-54-4</t>
  </si>
  <si>
    <t>4-tert-butüülfenool</t>
  </si>
  <si>
    <t>85-68-7</t>
  </si>
  <si>
    <t>Butüülbensüülftalaat (BBP)</t>
  </si>
  <si>
    <t>112-57-2</t>
  </si>
  <si>
    <t>Tetraetüleenpentamiin (TEPA)</t>
  </si>
  <si>
    <t>7779-90-0</t>
  </si>
  <si>
    <t>Tritsink-bis(ortofosfaat)</t>
  </si>
  <si>
    <t>7782-49-2</t>
  </si>
  <si>
    <t>Seleen ja anorgaanilised ühendid, ümberarvutatuna seleeniks</t>
  </si>
  <si>
    <t>7727-37-9</t>
  </si>
  <si>
    <t>Lämmastik</t>
  </si>
  <si>
    <t>16872-11-0</t>
  </si>
  <si>
    <t>Vesiniktetrafluoroboraat (fluoroboorhape)</t>
  </si>
  <si>
    <t>10043-35-3</t>
  </si>
  <si>
    <t>Boorhape</t>
  </si>
  <si>
    <t>7631-99-4</t>
  </si>
  <si>
    <t>Naatriumnitraat</t>
  </si>
  <si>
    <t>1762-95-4</t>
  </si>
  <si>
    <t>Ammooniumtiotsianaat (tiokarbamiid)</t>
  </si>
  <si>
    <t>463-58-1</t>
  </si>
  <si>
    <t>Karbonüülsulfiid</t>
  </si>
  <si>
    <t>5989-27-5</t>
  </si>
  <si>
    <t>d-limoneen</t>
  </si>
  <si>
    <t>1314-13-2</t>
  </si>
  <si>
    <t>Tsinkoksiid</t>
  </si>
  <si>
    <t>2634-33-5</t>
  </si>
  <si>
    <t>1,2-bensisotiasool-3(2H)-oon</t>
  </si>
  <si>
    <t>111-90-0</t>
  </si>
  <si>
    <t>2-(2-etoksüetoksü)etanool</t>
  </si>
  <si>
    <t>68920-66-1</t>
  </si>
  <si>
    <t>Küllastumata C16-18 ja C18 etoksüleeritud alkoholid</t>
  </si>
  <si>
    <t>731-27-1</t>
  </si>
  <si>
    <t>Tolüülfluaniid</t>
  </si>
  <si>
    <t>124-17-4</t>
  </si>
  <si>
    <t>2-(2-butoksüetoksü)etüülatsetaat</t>
  </si>
  <si>
    <t>68002-25-5</t>
  </si>
  <si>
    <t>Melamiinformaldehüüdvaik, butüülitud</t>
  </si>
  <si>
    <t>1308-38-9</t>
  </si>
  <si>
    <t>Kroom(III)oksiid (dikroomtrioksiid)</t>
  </si>
  <si>
    <t>1344-09-8</t>
  </si>
  <si>
    <t>Ränihappe naatriumsool</t>
  </si>
  <si>
    <t>24650-42-8</t>
  </si>
  <si>
    <t>2,2-dimetoksü-1,2-difenüületaan-1-oon</t>
  </si>
  <si>
    <t>55965-84-9</t>
  </si>
  <si>
    <t>5-kloro-2-metüül-2H-isotiasool-3-oon</t>
  </si>
  <si>
    <t>637-92-3</t>
  </si>
  <si>
    <t>2-etoksü-2-metüülpropaan</t>
  </si>
  <si>
    <t>119-61-9</t>
  </si>
  <si>
    <t>Bensofenoon</t>
  </si>
  <si>
    <t>90622-58-5</t>
  </si>
  <si>
    <t>Alkaanid C11-C15</t>
  </si>
  <si>
    <t>927-510-4</t>
  </si>
  <si>
    <t>Süsivesinikud, C7, n-alkaanid, isoalkaanid, tsüklilised ühendid</t>
  </si>
  <si>
    <t>947-19-3</t>
  </si>
  <si>
    <t>Bensoüültsükloheksanool</t>
  </si>
  <si>
    <t>42978-66-5</t>
  </si>
  <si>
    <t>Tripropüleenglükooldiakrülaat (TPGDA)</t>
  </si>
  <si>
    <t>8001-78-3</t>
  </si>
  <si>
    <t>Hüdrogeenitud kastoorõli</t>
  </si>
  <si>
    <t>Epoksüdeeritud sojaõli</t>
  </si>
  <si>
    <t>68308-34-9</t>
  </si>
  <si>
    <t>Põlevkiviõli</t>
  </si>
  <si>
    <t>108-46-3</t>
  </si>
  <si>
    <t>1,3-Benseendiool</t>
  </si>
  <si>
    <t>124-40-3</t>
  </si>
  <si>
    <t>Dimetüülamiin</t>
  </si>
  <si>
    <t>63368-95-6</t>
  </si>
  <si>
    <t>Aromaatne polüisotsüanaat polümeer</t>
  </si>
  <si>
    <t>65996-96-5</t>
  </si>
  <si>
    <t>Tärpentin (alfa-pineen)</t>
  </si>
  <si>
    <t>107-02-8</t>
  </si>
  <si>
    <t>Akroleiin (akrüülaldehüüd)</t>
  </si>
  <si>
    <t>108-01-0</t>
  </si>
  <si>
    <t>N,N-dimetüületanoolamiin</t>
  </si>
  <si>
    <t>8013-75-0</t>
  </si>
  <si>
    <t>Puskariõli</t>
  </si>
  <si>
    <t>80-62-6</t>
  </si>
  <si>
    <t>Metüülmetaakrülaat</t>
  </si>
  <si>
    <t>92045-53-9</t>
  </si>
  <si>
    <t>Tööstusbensiin (nafta), hüdrodesulfureeritud, dearomatiseeritud, kerge</t>
  </si>
  <si>
    <t>75-50-3</t>
  </si>
  <si>
    <t>Trimetüülamiin</t>
  </si>
  <si>
    <t>6425-39-4</t>
  </si>
  <si>
    <t>2,2-Dimorfolinüüldietüüleeter</t>
  </si>
  <si>
    <t>2682-20-4</t>
  </si>
  <si>
    <t>2-metüül-4-isotiasool-3-oon</t>
  </si>
  <si>
    <t>13463-67-7</t>
  </si>
  <si>
    <t>Titaandioksiid</t>
  </si>
  <si>
    <t>8001-35-2</t>
  </si>
  <si>
    <t>Toksafeen (kamfekloor)</t>
  </si>
  <si>
    <t>75-56-9</t>
  </si>
  <si>
    <t>Propüleenoksiid</t>
  </si>
  <si>
    <t>64771-72-8</t>
  </si>
  <si>
    <t>n-Parafiin</t>
  </si>
  <si>
    <t>25322-69-4</t>
  </si>
  <si>
    <t>Polüpropüleenglükool</t>
  </si>
  <si>
    <t>60-29-7</t>
  </si>
  <si>
    <t>Dietüüleeter</t>
  </si>
  <si>
    <t>Freoonid</t>
  </si>
  <si>
    <t>25154-52-3</t>
  </si>
  <si>
    <t>Nonüülfenüül</t>
  </si>
  <si>
    <t>7782-50-5</t>
  </si>
  <si>
    <t>Kloor</t>
  </si>
  <si>
    <t>7440-22-4</t>
  </si>
  <si>
    <t>Hõbe</t>
  </si>
  <si>
    <t>67-66-3</t>
  </si>
  <si>
    <t>Kloroform (triklorometaan)</t>
  </si>
  <si>
    <t>111-87-5</t>
  </si>
  <si>
    <t>1-oktanool</t>
  </si>
  <si>
    <t>13048-33-4</t>
  </si>
  <si>
    <t>Heksametüleen diakrülaat</t>
  </si>
  <si>
    <t>19089-47-5</t>
  </si>
  <si>
    <t>2-etoksü-1-propanool</t>
  </si>
  <si>
    <t>25620-58-0</t>
  </si>
  <si>
    <t>Trimetüülheksaan-1,6-diamiin</t>
  </si>
  <si>
    <t>26530-20-1</t>
  </si>
  <si>
    <t>2-oktüül-2H-isotiasool-3-oon</t>
  </si>
  <si>
    <t>26761-45-5</t>
  </si>
  <si>
    <t>Neodekaanhappe glütsiidester</t>
  </si>
  <si>
    <t>584-84-9</t>
  </si>
  <si>
    <t>Tolueen-2,4-diisotsüanaat</t>
  </si>
  <si>
    <t>62-53-3</t>
  </si>
  <si>
    <t>Aniliin ja homoloogid</t>
  </si>
  <si>
    <t>108-32-7</t>
  </si>
  <si>
    <t>Propüleenkarbonaat</t>
  </si>
  <si>
    <t>108-90-7</t>
  </si>
  <si>
    <t>Klorobenseen (MCB)</t>
  </si>
  <si>
    <t>111-27-3</t>
  </si>
  <si>
    <t>1-heksanool</t>
  </si>
  <si>
    <t>75-05-8</t>
  </si>
  <si>
    <t>Atsetonitriil</t>
  </si>
  <si>
    <t>84540-57-8</t>
  </si>
  <si>
    <t>Propüleenglükoolmetüüleeteratsetaat</t>
  </si>
  <si>
    <t>90622-56-3</t>
  </si>
  <si>
    <t>Isoalkaanid C7-C10</t>
  </si>
  <si>
    <t>98-94-2</t>
  </si>
  <si>
    <t>Tsükloheksüüldimetüülamiin</t>
  </si>
  <si>
    <t>68439-46-3</t>
  </si>
  <si>
    <t>Rasvalkoholi etoksülaat C9-C11</t>
  </si>
  <si>
    <t>64742-62-7</t>
  </si>
  <si>
    <t>Jääkõlid (nafta), lahustiga deparafiniseeritud</t>
  </si>
  <si>
    <t>111-46-6</t>
  </si>
  <si>
    <t>Dietüleenglükool</t>
  </si>
  <si>
    <t>25973-55-1</t>
  </si>
  <si>
    <t>2-(2H-Bensotriasool-2-üül)-4,6-di-tert-pentüülfenool</t>
  </si>
  <si>
    <t>1843-05-6</t>
  </si>
  <si>
    <t>Oktabensoon (2-hüdroksü-4-oktüüloksübensofenoon)</t>
  </si>
  <si>
    <t>9002-89-5</t>
  </si>
  <si>
    <t>Polüvinüülalkohol</t>
  </si>
  <si>
    <t>89-98-5</t>
  </si>
  <si>
    <t>2-klorobenseenaldehüüd</t>
  </si>
  <si>
    <t>77-58-7</t>
  </si>
  <si>
    <t>Dibutüültinadilauraat</t>
  </si>
  <si>
    <t>122-57-6</t>
  </si>
  <si>
    <t>4-fenüül-3-buteen-2-oon</t>
  </si>
  <si>
    <t>cas</t>
  </si>
  <si>
    <t>nimetus</t>
  </si>
  <si>
    <t>7446-09-5</t>
  </si>
  <si>
    <t>7783-06-4</t>
  </si>
  <si>
    <t>Lenduvad orgaanilised ühendid, kokku</t>
  </si>
  <si>
    <t>8050-09-7</t>
  </si>
  <si>
    <t>8013-07-8</t>
  </si>
  <si>
    <t>Tahked osakesed, kokku*</t>
  </si>
  <si>
    <t>Püsivad orgaanilised saasteained, kokku</t>
  </si>
  <si>
    <t>Süsivesinikud, kokku</t>
  </si>
  <si>
    <t>Teised saasteained, kokku</t>
  </si>
  <si>
    <t>Raskemetallid ja nende ühendid, kokku</t>
  </si>
  <si>
    <t>Tahked osakesed, kokku</t>
  </si>
  <si>
    <t>Püsivad orgaanilised saasteained, Kokku</t>
  </si>
  <si>
    <t>2018</t>
  </si>
  <si>
    <t>2006-2018 välisõhku heidetud saasteainete heitkogused Eestis</t>
  </si>
  <si>
    <t>2006-2018 välisõhku heidetud saasteainete heitkogused Harjumaal</t>
  </si>
  <si>
    <t>2006-2018 välisõhku heidetud saasteainete heitkogused Hiiumaal</t>
  </si>
  <si>
    <t>2006-2018 välisõhku heidetud saasteainete heitkogused Järvamaal</t>
  </si>
  <si>
    <t>2006-2018 välisõhku heidetud saasteainete heitkogused Jõgevamaal</t>
  </si>
  <si>
    <t>2006-2018 välisõhku heidetud saasteainete heitkogused Läänemaal</t>
  </si>
  <si>
    <t>2006-2018 välisõhku heidetud saasteainete heitkogused Lääne-Virumaal</t>
  </si>
  <si>
    <t>2006-2018 välisõhku heidetud saasteainete heitkogused Pärnumaal</t>
  </si>
  <si>
    <t>2006-2018 välisõhku heidetud saasteainete heitkogused Põlvamaal</t>
  </si>
  <si>
    <t>2006-2018 välisõhku heidetud saasteainete heitkogused Raplamaal</t>
  </si>
  <si>
    <t>2006-2018 välisõhku heidetud saasteainete heitkogused Tartumaal</t>
  </si>
  <si>
    <t>2006-2018 välisõhku heidetud saasteainete heitkogused Valgamaal</t>
  </si>
  <si>
    <t>2006-2018 välisõhku heidetud saasteainete heitkogused Viljandimaal</t>
  </si>
  <si>
    <t>2006-2018 välisõhku heidetud saasteainete heitkogused Võrumaal</t>
  </si>
  <si>
    <t>Saasteainete heitkogused on esitatud tonnides, va. raskmetallid ja püsivad orgaanilised saasteained kilogrammides</t>
  </si>
  <si>
    <t>Saasteainete heitkogused on esitatud tonnides, va. raskmetallid  ja püsivad organilised saastaibed kilogrammides</t>
  </si>
  <si>
    <t>2006-2018 välisõhku heidetud saasteainete heitkogused Ida-Virumaal</t>
  </si>
  <si>
    <t>2006-2018 välisõhku heidetud saasteainete heitkogused Saaremaal</t>
  </si>
  <si>
    <t xml:space="preserve">Püsivad orgaanilised saasteained, kokku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</si>
</sst>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0000"/>
    <numFmt numFmtId="167" formatCode="0.000000"/>
  </numFmts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0" fillId="0" borderId="1" xfId="0" applyNumberFormat="1" applyBorder="1"/>
    <xf numFmtId="0" fontId="1" fillId="0" borderId="0" xfId="0" applyFont="1"/>
    <xf numFmtId="49" fontId="1" fillId="0" borderId="1" xfId="0" applyNumberFormat="1" applyFont="1" applyBorder="1"/>
    <xf numFmtId="164" fontId="0" fillId="0" borderId="1" xfId="0" applyNumberFormat="1" applyFont="1" applyBorder="1"/>
    <xf numFmtId="164" fontId="0" fillId="0" borderId="1" xfId="0" applyNumberFormat="1" applyBorder="1"/>
    <xf numFmtId="0" fontId="0" fillId="0" borderId="1" xfId="0" applyFont="1" applyBorder="1"/>
    <xf numFmtId="0" fontId="0" fillId="0" borderId="1" xfId="0" applyBorder="1"/>
    <xf numFmtId="0" fontId="1" fillId="0" borderId="1" xfId="0" applyFont="1" applyBorder="1"/>
    <xf numFmtId="0" fontId="0" fillId="0" borderId="1" xfId="0" applyNumberFormat="1" applyBorder="1"/>
    <xf numFmtId="164" fontId="2" fillId="0" borderId="1" xfId="0" applyNumberFormat="1" applyFont="1" applyBorder="1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0" borderId="1" xfId="0" applyNumberFormat="1" applyFont="1" applyBorder="1"/>
    <xf numFmtId="164" fontId="0" fillId="0" borderId="1" xfId="0" applyNumberFormat="1" applyFill="1" applyBorder="1"/>
    <xf numFmtId="0" fontId="0" fillId="0" borderId="3" xfId="0" applyBorder="1"/>
    <xf numFmtId="0" fontId="1" fillId="0" borderId="3" xfId="0" applyFont="1" applyBorder="1"/>
    <xf numFmtId="164" fontId="3" fillId="0" borderId="1" xfId="0" applyNumberFormat="1" applyFont="1" applyBorder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164" fontId="2" fillId="0" borderId="1" xfId="0" applyNumberFormat="1" applyFont="1" applyFill="1" applyBorder="1"/>
    <xf numFmtId="165" fontId="0" fillId="0" borderId="0" xfId="0" applyNumberFormat="1"/>
    <xf numFmtId="0" fontId="0" fillId="0" borderId="0" xfId="0" applyBorder="1"/>
    <xf numFmtId="0" fontId="0" fillId="0" borderId="0" xfId="0" applyAlignment="1">
      <alignment horizontal="left"/>
    </xf>
    <xf numFmtId="166" fontId="2" fillId="0" borderId="1" xfId="0" applyNumberFormat="1" applyFont="1" applyBorder="1"/>
    <xf numFmtId="166" fontId="3" fillId="0" borderId="1" xfId="0" applyNumberFormat="1" applyFont="1" applyBorder="1" applyAlignment="1">
      <alignment horizontal="right"/>
    </xf>
    <xf numFmtId="166" fontId="3" fillId="0" borderId="1" xfId="0" applyNumberFormat="1" applyFont="1" applyBorder="1"/>
    <xf numFmtId="166" fontId="0" fillId="0" borderId="1" xfId="0" applyNumberFormat="1" applyBorder="1"/>
    <xf numFmtId="166" fontId="1" fillId="0" borderId="1" xfId="0" applyNumberFormat="1" applyFont="1" applyBorder="1"/>
    <xf numFmtId="166" fontId="0" fillId="0" borderId="0" xfId="0" applyNumberFormat="1" applyAlignment="1">
      <alignment wrapText="1"/>
    </xf>
    <xf numFmtId="165" fontId="0" fillId="0" borderId="1" xfId="0" applyNumberFormat="1" applyBorder="1"/>
    <xf numFmtId="165" fontId="1" fillId="0" borderId="1" xfId="0" applyNumberFormat="1" applyFont="1" applyBorder="1"/>
    <xf numFmtId="165" fontId="0" fillId="0" borderId="1" xfId="0" applyNumberFormat="1" applyBorder="1" applyAlignment="1">
      <alignment wrapText="1"/>
    </xf>
    <xf numFmtId="166" fontId="1" fillId="0" borderId="3" xfId="0" applyNumberFormat="1" applyFont="1" applyBorder="1"/>
    <xf numFmtId="0" fontId="1" fillId="0" borderId="1" xfId="0" applyNumberFormat="1" applyFont="1" applyBorder="1" applyAlignment="1">
      <alignment wrapText="1"/>
    </xf>
    <xf numFmtId="166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49" fontId="1" fillId="2" borderId="3" xfId="0" applyNumberFormat="1" applyFont="1" applyFill="1" applyBorder="1" applyAlignment="1">
      <alignment horizontal="center"/>
    </xf>
    <xf numFmtId="164" fontId="0" fillId="0" borderId="2" xfId="0" applyNumberFormat="1" applyBorder="1"/>
    <xf numFmtId="164" fontId="0" fillId="0" borderId="4" xfId="0" applyNumberFormat="1" applyBorder="1"/>
    <xf numFmtId="166" fontId="0" fillId="0" borderId="0" xfId="0" applyNumberFormat="1"/>
    <xf numFmtId="166" fontId="0" fillId="0" borderId="1" xfId="0" applyNumberFormat="1" applyBorder="1" applyAlignment="1">
      <alignment wrapText="1"/>
    </xf>
    <xf numFmtId="166" fontId="1" fillId="0" borderId="1" xfId="0" applyNumberFormat="1" applyFont="1" applyBorder="1" applyAlignment="1">
      <alignment wrapText="1"/>
    </xf>
    <xf numFmtId="166" fontId="0" fillId="0" borderId="1" xfId="0" applyNumberFormat="1" applyFont="1" applyBorder="1" applyAlignment="1">
      <alignment wrapText="1"/>
    </xf>
    <xf numFmtId="167" fontId="1" fillId="0" borderId="1" xfId="0" applyNumberFormat="1" applyFont="1" applyBorder="1"/>
    <xf numFmtId="166" fontId="3" fillId="3" borderId="1" xfId="0" applyNumberFormat="1" applyFont="1" applyFill="1" applyBorder="1"/>
    <xf numFmtId="166" fontId="2" fillId="0" borderId="0" xfId="0" applyNumberFormat="1" applyFont="1" applyAlignment="1">
      <alignment wrapText="1"/>
    </xf>
    <xf numFmtId="166" fontId="2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7" fontId="0" fillId="0" borderId="1" xfId="0" applyNumberFormat="1" applyBorder="1"/>
    <xf numFmtId="0" fontId="0" fillId="0" borderId="5" xfId="0" applyNumberFormat="1" applyFont="1" applyBorder="1"/>
    <xf numFmtId="166" fontId="0" fillId="0" borderId="1" xfId="0" applyNumberFormat="1" applyFont="1" applyBorder="1"/>
    <xf numFmtId="0" fontId="0" fillId="0" borderId="0" xfId="0" applyNumberFormat="1"/>
    <xf numFmtId="0" fontId="1" fillId="0" borderId="5" xfId="0" applyNumberFormat="1" applyFont="1" applyBorder="1"/>
    <xf numFmtId="0" fontId="1" fillId="0" borderId="1" xfId="0" applyNumberFormat="1" applyFont="1" applyBorder="1"/>
    <xf numFmtId="0" fontId="3" fillId="0" borderId="5" xfId="0" applyNumberFormat="1" applyFont="1" applyBorder="1"/>
    <xf numFmtId="165" fontId="0" fillId="0" borderId="0" xfId="0" applyNumberFormat="1" applyFont="1" applyAlignment="1">
      <alignment wrapText="1"/>
    </xf>
    <xf numFmtId="165" fontId="2" fillId="0" borderId="1" xfId="0" applyNumberFormat="1" applyFont="1" applyBorder="1"/>
    <xf numFmtId="165" fontId="3" fillId="0" borderId="1" xfId="0" applyNumberFormat="1" applyFont="1" applyBorder="1"/>
    <xf numFmtId="165" fontId="1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5" fontId="0" fillId="0" borderId="1" xfId="0" applyNumberFormat="1" applyFont="1" applyBorder="1"/>
    <xf numFmtId="165" fontId="0" fillId="0" borderId="1" xfId="0" applyNumberFormat="1" applyFont="1" applyBorder="1" applyAlignment="1">
      <alignment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Eesti kokku koond 2017" connectionId="1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Põlvamaa-2 koond 2017" connectionId="9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name="Raplamaa koond 2017" connectionId="11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name="Saaremaa koond 2017" connectionId="12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name="Tartumaa koond 2017" connectionId="13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name="Valgamaa koond 2017" connectionId="14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name="Viljandimaa koond 2017" connectionId="15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name="Võrumaa koond 2017" connectionId="16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Harju koond 2017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Hiiumaa koond 2017" connectionId="3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Ida-Virumaa koond 2017" connectionId="4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Järvamaa koond 2017_1" connectionId="6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Jõgevamaa koond 2017" connectionId="5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Läänemaa koond 2017" connectionId="7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Lääne-Virumaa koond 2017" connectionId="8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Pärnumaa koond 2017" connectionId="10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8"/>
  <sheetViews>
    <sheetView zoomScale="98" zoomScaleNormal="98" workbookViewId="0">
      <selection activeCell="C53" sqref="C53"/>
    </sheetView>
  </sheetViews>
  <sheetFormatPr defaultRowHeight="15" x14ac:dyDescent="0.25"/>
  <cols>
    <col min="1" max="1" width="30.85546875" bestFit="1" customWidth="1"/>
    <col min="2" max="2" width="77.85546875" bestFit="1" customWidth="1"/>
    <col min="3" max="3" width="15.140625" customWidth="1"/>
    <col min="4" max="4" width="12.7109375" style="20" customWidth="1"/>
    <col min="5" max="15" width="12.7109375" customWidth="1"/>
  </cols>
  <sheetData>
    <row r="1" spans="1:15" x14ac:dyDescent="0.25">
      <c r="A1" t="s">
        <v>652</v>
      </c>
    </row>
    <row r="2" spans="1:15" x14ac:dyDescent="0.25">
      <c r="A2" t="s">
        <v>667</v>
      </c>
    </row>
    <row r="3" spans="1:15" x14ac:dyDescent="0.25">
      <c r="A3" s="1" t="s">
        <v>637</v>
      </c>
      <c r="B3" s="1" t="s">
        <v>638</v>
      </c>
      <c r="C3" s="1" t="s">
        <v>651</v>
      </c>
      <c r="D3" s="21">
        <v>2017</v>
      </c>
      <c r="E3" s="2">
        <v>2016</v>
      </c>
      <c r="F3" s="2">
        <v>2015</v>
      </c>
      <c r="G3" s="2">
        <v>2014</v>
      </c>
      <c r="H3" s="2">
        <v>2013</v>
      </c>
      <c r="I3" s="2">
        <v>2012</v>
      </c>
      <c r="J3" s="2">
        <v>2011</v>
      </c>
      <c r="K3" s="2">
        <v>2010</v>
      </c>
      <c r="L3" s="2">
        <v>2009</v>
      </c>
      <c r="M3" s="2">
        <v>2008</v>
      </c>
      <c r="N3" s="2">
        <v>2007</v>
      </c>
      <c r="O3" s="1">
        <v>2006</v>
      </c>
    </row>
    <row r="4" spans="1:15" x14ac:dyDescent="0.25">
      <c r="A4" s="9" t="s">
        <v>13</v>
      </c>
      <c r="B4" s="9" t="s">
        <v>14</v>
      </c>
      <c r="C4" s="29">
        <f>Harjumaa!C4+Hiiumaa!C4+'Ida-Virumaa'!C4+Järvamaa!C4+Jõgevamaa!C4+Läänemaa!C4+'Lääne-Virumaa'!C4+Pärnumaa!C4+Põlvamaa!C4+Raplamaa!C4+Saaremaa!C4+Tartumaa!C4+Valgamaa!C4+Viljandimaa!C4+Võrumaa!C4</f>
        <v>3918.1904009999998</v>
      </c>
      <c r="D4" s="12">
        <v>3564.0859999999998</v>
      </c>
      <c r="E4" s="7">
        <v>3886.7139999999999</v>
      </c>
      <c r="F4" s="7">
        <v>4069.0030000000002</v>
      </c>
      <c r="G4" s="7">
        <v>3778.8163060000002</v>
      </c>
      <c r="H4" s="7">
        <v>3987.3852109999998</v>
      </c>
      <c r="I4" s="7">
        <v>3788.082148</v>
      </c>
      <c r="J4" s="7">
        <v>3322.8508120000001</v>
      </c>
      <c r="K4" s="7">
        <v>2660.1840999999999</v>
      </c>
      <c r="L4" s="7">
        <v>2183.9675000000002</v>
      </c>
      <c r="M4" s="7">
        <v>1367.414</v>
      </c>
      <c r="N4" s="7">
        <v>382.66070000000002</v>
      </c>
      <c r="O4" s="7">
        <v>324.23289999999997</v>
      </c>
    </row>
    <row r="5" spans="1:15" x14ac:dyDescent="0.25">
      <c r="A5" s="9" t="s">
        <v>2</v>
      </c>
      <c r="B5" s="9" t="s">
        <v>3</v>
      </c>
      <c r="C5" s="29">
        <f>Harjumaa!C5+Hiiumaa!C5+'Ida-Virumaa'!C5+Järvamaa!C5+Jõgevamaa!C5+Läänemaa!C5+'Lääne-Virumaa'!C5+Pärnumaa!C5+Põlvamaa!C5+Raplamaa!C5+Saaremaa!C5+Tartumaa!C5+Valgamaa!C5+Viljandimaa!C5+Võrumaa!C5</f>
        <v>38.253565999999992</v>
      </c>
      <c r="D5" s="12">
        <v>37.978999999999999</v>
      </c>
      <c r="E5" s="7">
        <v>44.667999999999999</v>
      </c>
      <c r="F5" s="7">
        <v>48.49</v>
      </c>
      <c r="G5" s="7">
        <v>48.653016000000001</v>
      </c>
      <c r="H5" s="7">
        <v>51.799391999999997</v>
      </c>
      <c r="I5" s="7">
        <v>55.591154000000003</v>
      </c>
      <c r="J5" s="7">
        <v>62.341864999999999</v>
      </c>
      <c r="K5" s="7">
        <v>81.277600000000007</v>
      </c>
      <c r="L5" s="7">
        <v>275.44220000000001</v>
      </c>
      <c r="M5" s="7">
        <v>266.94409999999999</v>
      </c>
      <c r="N5" s="7">
        <v>2.1922000000000001</v>
      </c>
      <c r="O5" s="7">
        <v>0</v>
      </c>
    </row>
    <row r="6" spans="1:15" x14ac:dyDescent="0.25">
      <c r="A6" s="9" t="s">
        <v>11</v>
      </c>
      <c r="B6" s="9" t="s">
        <v>12</v>
      </c>
      <c r="C6" s="29">
        <f>Harjumaa!C6+Hiiumaa!C6+'Ida-Virumaa'!C6+Järvamaa!C6+Jõgevamaa!C6+Läänemaa!C6+'Lääne-Virumaa'!C6+Pärnumaa!C6+Põlvamaa!C6+Raplamaa!C6+Saaremaa!C6+Tartumaa!C6+Valgamaa!C6+Viljandimaa!C6+Võrumaa!C6</f>
        <v>10735.648945816001</v>
      </c>
      <c r="D6" s="12">
        <v>11109.913</v>
      </c>
      <c r="E6" s="7">
        <v>10257.200999999999</v>
      </c>
      <c r="F6" s="7">
        <v>9285.7379999999994</v>
      </c>
      <c r="G6" s="7">
        <v>12476.166324</v>
      </c>
      <c r="H6" s="7">
        <v>13029.980235999999</v>
      </c>
      <c r="I6" s="7">
        <v>14312.276023</v>
      </c>
      <c r="J6" s="7">
        <v>17648.616857000001</v>
      </c>
      <c r="K6" s="7">
        <v>17044.813900000001</v>
      </c>
      <c r="L6" s="7">
        <v>12089.6731</v>
      </c>
      <c r="M6" s="7">
        <v>14853.879000000001</v>
      </c>
      <c r="N6" s="7">
        <v>16553.544999999998</v>
      </c>
      <c r="O6" s="7">
        <v>13127.915999999999</v>
      </c>
    </row>
    <row r="7" spans="1:15" x14ac:dyDescent="0.25">
      <c r="A7" s="9" t="s">
        <v>0</v>
      </c>
      <c r="B7" s="9" t="s">
        <v>1</v>
      </c>
      <c r="C7" s="29">
        <f>Harjumaa!C7+Hiiumaa!C7+'Ida-Virumaa'!C7+Järvamaa!C7+Jõgevamaa!C7+Läänemaa!C7+'Lääne-Virumaa'!C7+Pärnumaa!C7+Põlvamaa!C7+Raplamaa!C7+Saaremaa!C7+Tartumaa!C7+Valgamaa!C7+Viljandimaa!C7+Võrumaa!C7</f>
        <v>0.16039999999999999</v>
      </c>
      <c r="D7" s="12">
        <v>0.36899999999999999</v>
      </c>
      <c r="E7" s="7">
        <v>3.2000000000000001E-2</v>
      </c>
      <c r="F7" s="7">
        <v>1.7999999999999999E-2</v>
      </c>
      <c r="G7" s="7">
        <v>8.5999999999999993E-2</v>
      </c>
      <c r="H7" s="7">
        <v>0</v>
      </c>
      <c r="I7" s="7">
        <v>6.0245E-2</v>
      </c>
      <c r="J7" s="7">
        <v>0.4113</v>
      </c>
      <c r="K7" s="7">
        <v>1.0172000000000001</v>
      </c>
      <c r="L7" s="7">
        <v>0.88619999999999999</v>
      </c>
      <c r="M7" s="7">
        <v>1.7882</v>
      </c>
      <c r="N7" s="7">
        <v>22.402999999999999</v>
      </c>
      <c r="O7" s="7">
        <v>0</v>
      </c>
    </row>
    <row r="8" spans="1:15" x14ac:dyDescent="0.25">
      <c r="A8" s="9" t="s">
        <v>376</v>
      </c>
      <c r="B8" s="9" t="s">
        <v>375</v>
      </c>
      <c r="C8" s="29">
        <f>Harjumaa!C8+Hiiumaa!C8+'Ida-Virumaa'!C8+Järvamaa!C8+Jõgevamaa!C8+Läänemaa!C8+'Lääne-Virumaa'!C8+Pärnumaa!C8+Põlvamaa!C8+Raplamaa!C8+Saaremaa!C8+Tartumaa!C8+Valgamaa!C8+Viljandimaa!C8+Võrumaa!C8</f>
        <v>15720.771866000001</v>
      </c>
      <c r="D8" s="12">
        <v>13862.565000000001</v>
      </c>
      <c r="E8" s="7">
        <v>14773.236000000001</v>
      </c>
      <c r="F8" s="7">
        <v>15037.385</v>
      </c>
      <c r="G8" s="7">
        <v>15283.822569</v>
      </c>
      <c r="H8" s="7">
        <v>17818.243141999999</v>
      </c>
      <c r="I8" s="7">
        <v>13518.606302</v>
      </c>
      <c r="J8" s="7">
        <v>12171.917238</v>
      </c>
      <c r="K8" s="7">
        <v>8392.3690999999999</v>
      </c>
      <c r="L8" s="7">
        <v>8358.82</v>
      </c>
      <c r="M8" s="7">
        <v>5430.4647999999997</v>
      </c>
      <c r="N8" s="7">
        <v>1037.6939</v>
      </c>
      <c r="O8" s="7">
        <v>17.359300000000001</v>
      </c>
    </row>
    <row r="9" spans="1:15" x14ac:dyDescent="0.25">
      <c r="A9" s="9" t="s">
        <v>6</v>
      </c>
      <c r="B9" s="9" t="s">
        <v>7</v>
      </c>
      <c r="C9" s="29">
        <f>Harjumaa!C9+Hiiumaa!C9+'Ida-Virumaa'!C9+Järvamaa!C9+Jõgevamaa!C9+Läänemaa!C9+'Lääne-Virumaa'!C9+Pärnumaa!C9+Põlvamaa!C9+Raplamaa!C9+Saaremaa!C9+Tartumaa!C9+Valgamaa!C9+Viljandimaa!C9+Võrumaa!C9</f>
        <v>14662256.671382571</v>
      </c>
      <c r="D9" s="12">
        <v>15362812.749</v>
      </c>
      <c r="E9" s="7">
        <v>14142929.711999999</v>
      </c>
      <c r="F9" s="7">
        <v>12552652.306</v>
      </c>
      <c r="G9" s="7">
        <v>15780553.448382</v>
      </c>
      <c r="H9" s="7">
        <v>16272290.813276</v>
      </c>
      <c r="I9" s="7">
        <v>14196222.523460001</v>
      </c>
      <c r="J9" s="7">
        <v>15472351.203880001</v>
      </c>
      <c r="K9" s="7">
        <v>15296196.9244</v>
      </c>
      <c r="L9" s="7">
        <v>11053437.388800001</v>
      </c>
      <c r="M9" s="7">
        <v>14219416.2237</v>
      </c>
      <c r="N9" s="7">
        <v>16269058.558800001</v>
      </c>
      <c r="O9" s="7">
        <v>13055678.894400001</v>
      </c>
    </row>
    <row r="10" spans="1:15" x14ac:dyDescent="0.25">
      <c r="A10" s="9" t="s">
        <v>4</v>
      </c>
      <c r="B10" s="9" t="s">
        <v>5</v>
      </c>
      <c r="C10" s="29">
        <f>Harjumaa!C10+Hiiumaa!C10+'Ida-Virumaa'!C10+Järvamaa!C10+Jõgevamaa!C10+Läänemaa!C10+'Lääne-Virumaa'!C10+Pärnumaa!C10+Põlvamaa!C10+Raplamaa!C10+Saaremaa!C10+Tartumaa!C10+Valgamaa!C10+Viljandimaa!C10+Võrumaa!C10</f>
        <v>46725.860718658994</v>
      </c>
      <c r="D10" s="12">
        <v>44856.214</v>
      </c>
      <c r="E10" s="7">
        <v>48091.970999999998</v>
      </c>
      <c r="F10" s="7">
        <v>39153.875999999997</v>
      </c>
      <c r="G10" s="7">
        <v>38433.905672000001</v>
      </c>
      <c r="H10" s="7">
        <v>36352.308477999999</v>
      </c>
      <c r="I10" s="7">
        <v>38058.66835</v>
      </c>
      <c r="J10" s="7">
        <v>27169.569888999999</v>
      </c>
      <c r="K10" s="7">
        <v>31608.9267</v>
      </c>
      <c r="L10" s="7">
        <v>29202.166799999999</v>
      </c>
      <c r="M10" s="7">
        <v>26858.078300000001</v>
      </c>
      <c r="N10" s="7">
        <v>24405.1342</v>
      </c>
      <c r="O10" s="7">
        <v>21058.677199999998</v>
      </c>
    </row>
    <row r="11" spans="1:15" x14ac:dyDescent="0.25">
      <c r="A11" s="9" t="s">
        <v>8</v>
      </c>
      <c r="B11" s="9" t="s">
        <v>9</v>
      </c>
      <c r="C11" s="29">
        <f>Harjumaa!C11+Hiiumaa!C11+'Ida-Virumaa'!C11+Järvamaa!C11+Jõgevamaa!C11+Läänemaa!C11+'Lääne-Virumaa'!C11+Pärnumaa!C11+Põlvamaa!C11+Raplamaa!C11+Saaremaa!C11+Tartumaa!C11+Valgamaa!C11+Viljandimaa!C11+Võrumaa!C11</f>
        <v>845.26447300000007</v>
      </c>
      <c r="D11" s="12">
        <v>970.03</v>
      </c>
      <c r="E11" s="7">
        <v>1095.088</v>
      </c>
      <c r="F11" s="7">
        <v>834.84500000000003</v>
      </c>
      <c r="G11" s="7">
        <v>1225.152</v>
      </c>
      <c r="H11" s="7">
        <v>1203.5860600000001</v>
      </c>
      <c r="I11" s="7">
        <v>1168.55394</v>
      </c>
      <c r="J11" s="7">
        <v>1231.8886600000001</v>
      </c>
      <c r="K11" s="7">
        <v>1212.4549</v>
      </c>
      <c r="L11" s="7">
        <v>805.6712</v>
      </c>
      <c r="M11" s="7">
        <v>996.798</v>
      </c>
      <c r="N11" s="7">
        <v>1218.3171</v>
      </c>
      <c r="O11" s="7">
        <v>896.98239999999998</v>
      </c>
    </row>
    <row r="12" spans="1:15" x14ac:dyDescent="0.25">
      <c r="A12" s="3" t="s">
        <v>640</v>
      </c>
      <c r="B12" s="9" t="s">
        <v>15</v>
      </c>
      <c r="C12" s="29">
        <f>Harjumaa!C12+Hiiumaa!C12+'Ida-Virumaa'!C12+Järvamaa!C12+Jõgevamaa!C12+Läänemaa!C12+'Lääne-Virumaa'!C12+Pärnumaa!C12+Põlvamaa!C12+Raplamaa!C12+Saaremaa!C12+Tartumaa!C12+Valgamaa!C12+Viljandimaa!C12+Võrumaa!C12</f>
        <v>76.68349000000002</v>
      </c>
      <c r="D12" s="12">
        <v>68.119</v>
      </c>
      <c r="E12" s="7">
        <v>107.05200000000001</v>
      </c>
      <c r="F12" s="7">
        <v>90.914000000000001</v>
      </c>
      <c r="G12" s="7">
        <v>42.414006000000001</v>
      </c>
      <c r="H12" s="7">
        <v>42.177351000000002</v>
      </c>
      <c r="I12" s="7">
        <v>42.172167999999999</v>
      </c>
      <c r="J12" s="7">
        <v>43.592523</v>
      </c>
      <c r="K12" s="7">
        <v>55.115099999999998</v>
      </c>
      <c r="L12" s="7">
        <v>46.710999999999999</v>
      </c>
      <c r="M12" s="7">
        <v>48.062399999999997</v>
      </c>
      <c r="N12" s="7">
        <v>54.726700000000001</v>
      </c>
      <c r="O12" s="7">
        <v>52.128</v>
      </c>
    </row>
    <row r="13" spans="1:15" x14ac:dyDescent="0.25">
      <c r="A13" s="3" t="s">
        <v>639</v>
      </c>
      <c r="B13" s="9" t="s">
        <v>10</v>
      </c>
      <c r="C13" s="29">
        <f>Harjumaa!C13+Hiiumaa!C13+'Ida-Virumaa'!C13+Järvamaa!C13+Jõgevamaa!C13+Läänemaa!C13+'Lääne-Virumaa'!C13+Pärnumaa!C13+Põlvamaa!C13+Raplamaa!C13+Saaremaa!C13+Tartumaa!C13+Valgamaa!C13+Viljandimaa!C13+Võrumaa!C13</f>
        <v>26471.452408240002</v>
      </c>
      <c r="D13" s="12">
        <v>32587.675999999999</v>
      </c>
      <c r="E13" s="7">
        <v>29214.753000000001</v>
      </c>
      <c r="F13" s="7">
        <v>31209.082999999999</v>
      </c>
      <c r="G13" s="7">
        <v>40134.698536999997</v>
      </c>
      <c r="H13" s="7">
        <v>35817.340969999997</v>
      </c>
      <c r="I13" s="7">
        <v>39771.702684999997</v>
      </c>
      <c r="J13" s="7">
        <v>71835.427049999998</v>
      </c>
      <c r="K13" s="7">
        <v>82183.620299999995</v>
      </c>
      <c r="L13" s="7">
        <v>53587.036800000002</v>
      </c>
      <c r="M13" s="7">
        <v>67866.511799999993</v>
      </c>
      <c r="N13" s="7">
        <v>86620.530700000003</v>
      </c>
      <c r="O13" s="7">
        <v>68188.8986</v>
      </c>
    </row>
    <row r="14" spans="1:15" x14ac:dyDescent="0.25">
      <c r="A14" s="10"/>
      <c r="B14" s="10" t="s">
        <v>649</v>
      </c>
      <c r="C14" s="47">
        <f>Harjumaa!C14+Hiiumaa!C14+'Ida-Virumaa'!C14+Järvamaa!C14+Jõgevamaa!C14+Läänemaa!C14+'Lääne-Virumaa'!C14+Pärnumaa!C14+Põlvamaa!C14+Raplamaa!C14+Saaremaa!C14+Tartumaa!C14+Valgamaa!C14+Viljandimaa!C14+Võrumaa!C14</f>
        <v>5802.4530802169984</v>
      </c>
      <c r="D14" s="19">
        <v>6337.9489999999996</v>
      </c>
      <c r="E14" s="7">
        <v>6340.0309999999999</v>
      </c>
      <c r="F14" s="7">
        <v>7469.8419999999996</v>
      </c>
      <c r="G14" s="7">
        <v>10238.799002</v>
      </c>
      <c r="H14" s="7">
        <v>12137.151388</v>
      </c>
      <c r="I14" s="7">
        <v>10861.509034000001</v>
      </c>
      <c r="J14" s="7">
        <v>33021.889436999998</v>
      </c>
      <c r="K14" s="7">
        <v>18940.262999999999</v>
      </c>
      <c r="L14" s="7">
        <v>10189.0522</v>
      </c>
      <c r="M14" s="7">
        <v>12739.1963</v>
      </c>
      <c r="N14" s="7">
        <v>19348.238799999999</v>
      </c>
      <c r="O14" s="7">
        <v>12264.152400000001</v>
      </c>
    </row>
    <row r="15" spans="1:15" hidden="1" x14ac:dyDescent="0.25">
      <c r="A15" s="9" t="s">
        <v>30</v>
      </c>
      <c r="B15" s="9" t="s">
        <v>31</v>
      </c>
      <c r="C15" s="29"/>
      <c r="D15" s="12">
        <v>0.38100000000000001</v>
      </c>
      <c r="E15" s="7">
        <v>0.53800000000000003</v>
      </c>
      <c r="F15" s="7">
        <v>0.35699999999999998</v>
      </c>
      <c r="G15" s="7">
        <v>0.42899999999999999</v>
      </c>
      <c r="H15" s="7">
        <v>0.40200000000000002</v>
      </c>
      <c r="I15" s="7">
        <v>14.230650000000001</v>
      </c>
      <c r="J15" s="7">
        <v>0.52966999999999997</v>
      </c>
      <c r="K15" s="7">
        <v>0.47599999999999998</v>
      </c>
      <c r="L15" s="7">
        <v>7.0800000000000002E-2</v>
      </c>
      <c r="M15" s="7">
        <v>0.83399999999999996</v>
      </c>
      <c r="N15" s="7">
        <v>1.137</v>
      </c>
      <c r="O15" s="7">
        <v>0.35199999999999998</v>
      </c>
    </row>
    <row r="16" spans="1:15" hidden="1" x14ac:dyDescent="0.25">
      <c r="A16" s="9" t="s">
        <v>436</v>
      </c>
      <c r="B16" s="9" t="s">
        <v>437</v>
      </c>
      <c r="C16" s="29"/>
      <c r="D16" s="12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</row>
    <row r="17" spans="1:15" hidden="1" x14ac:dyDescent="0.25">
      <c r="A17" s="9" t="s">
        <v>16</v>
      </c>
      <c r="B17" s="9" t="s">
        <v>17</v>
      </c>
      <c r="C17" s="29"/>
      <c r="D17" s="12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</row>
    <row r="18" spans="1:15" x14ac:dyDescent="0.25">
      <c r="A18" s="9" t="s">
        <v>42</v>
      </c>
      <c r="B18" s="9" t="s">
        <v>43</v>
      </c>
      <c r="C18" s="29">
        <f>Harjumaa!C17+Hiiumaa!C15+'Ida-Virumaa'!C17+Järvamaa!C16+Jõgevamaa!C15+Läänemaa!C15+'Lääne-Virumaa'!C15+Pärnumaa!C15+Põlvamaa!C15+Raplamaa!C15+Saaremaa!C15+Tartumaa!C16+Valgamaa!C15+Viljandimaa!C15+Võrumaa!C15</f>
        <v>2052.1571180000001</v>
      </c>
      <c r="D18" s="12">
        <v>2452.4189999999999</v>
      </c>
      <c r="E18" s="7">
        <v>2357.346</v>
      </c>
      <c r="F18" s="7">
        <v>2629.63</v>
      </c>
      <c r="G18" s="7">
        <v>3203.3925819999999</v>
      </c>
      <c r="H18" s="7">
        <v>4421.2757709999996</v>
      </c>
      <c r="I18" s="7">
        <v>3381.936502</v>
      </c>
      <c r="J18" s="7">
        <v>12491.434198000001</v>
      </c>
      <c r="K18" s="7">
        <v>6587.5042000000003</v>
      </c>
      <c r="L18" s="7">
        <v>2537.8548999999998</v>
      </c>
      <c r="M18" s="7">
        <v>2285.1484</v>
      </c>
      <c r="N18" s="7">
        <v>5463.0896000000002</v>
      </c>
      <c r="O18" s="7">
        <v>0</v>
      </c>
    </row>
    <row r="19" spans="1:15" hidden="1" x14ac:dyDescent="0.25">
      <c r="A19" s="9" t="s">
        <v>585</v>
      </c>
      <c r="B19" s="9" t="s">
        <v>586</v>
      </c>
      <c r="C19" s="29"/>
      <c r="D19" s="12">
        <v>0</v>
      </c>
      <c r="E19" s="7">
        <v>0.34499999999999997</v>
      </c>
      <c r="F19" s="7">
        <v>0.46500000000000002</v>
      </c>
      <c r="G19" s="7">
        <v>0.46600000000000003</v>
      </c>
      <c r="H19" s="7">
        <v>0.32900000000000001</v>
      </c>
      <c r="I19" s="7">
        <v>0.36862200000000001</v>
      </c>
      <c r="J19" s="7">
        <v>0.34200000000000003</v>
      </c>
      <c r="K19" s="7">
        <v>0.20419999999999999</v>
      </c>
      <c r="L19" s="7">
        <v>0.1928</v>
      </c>
      <c r="M19" s="7">
        <v>0</v>
      </c>
      <c r="N19" s="7">
        <v>0</v>
      </c>
      <c r="O19" s="7">
        <v>0</v>
      </c>
    </row>
    <row r="20" spans="1:15" hidden="1" x14ac:dyDescent="0.25">
      <c r="A20" s="9" t="s">
        <v>40</v>
      </c>
      <c r="B20" s="9" t="s">
        <v>41</v>
      </c>
      <c r="C20" s="29"/>
      <c r="D20" s="12">
        <v>0.378</v>
      </c>
      <c r="E20" s="7">
        <v>9.0999999999999998E-2</v>
      </c>
      <c r="F20" s="7">
        <v>0.376</v>
      </c>
      <c r="G20" s="7">
        <v>0.378</v>
      </c>
      <c r="H20" s="7">
        <v>0.39</v>
      </c>
      <c r="I20" s="7">
        <v>0.36</v>
      </c>
      <c r="J20" s="7">
        <v>0.38829999999999998</v>
      </c>
      <c r="K20" s="7">
        <v>0.38800000000000001</v>
      </c>
      <c r="L20" s="7">
        <v>0.36220000000000002</v>
      </c>
      <c r="M20" s="7">
        <v>0.39229999999999998</v>
      </c>
      <c r="N20" s="7">
        <v>1.2999999999999999E-2</v>
      </c>
      <c r="O20" s="7">
        <v>2.06E-2</v>
      </c>
    </row>
    <row r="21" spans="1:15" hidden="1" x14ac:dyDescent="0.25">
      <c r="A21" s="9" t="s">
        <v>48</v>
      </c>
      <c r="B21" s="9" t="s">
        <v>49</v>
      </c>
      <c r="C21" s="29"/>
      <c r="D21" s="12">
        <v>0</v>
      </c>
      <c r="E21" s="7">
        <v>1.6719999999999999</v>
      </c>
      <c r="F21" s="7">
        <v>1.304</v>
      </c>
      <c r="G21" s="7">
        <v>0.51900000000000002</v>
      </c>
      <c r="H21" s="7">
        <v>1.7999999999999999E-2</v>
      </c>
      <c r="I21" s="7">
        <v>1.24E-2</v>
      </c>
      <c r="J21" s="7">
        <v>3.39E-2</v>
      </c>
      <c r="K21" s="7">
        <v>1.7000000000000001E-2</v>
      </c>
      <c r="L21" s="7">
        <v>0</v>
      </c>
      <c r="M21" s="7">
        <v>1.7999999999999999E-2</v>
      </c>
      <c r="N21" s="7">
        <v>3.09E-2</v>
      </c>
      <c r="O21" s="7">
        <v>3.09E-2</v>
      </c>
    </row>
    <row r="22" spans="1:15" hidden="1" x14ac:dyDescent="0.25">
      <c r="A22" s="9" t="s">
        <v>46</v>
      </c>
      <c r="B22" s="9" t="s">
        <v>47</v>
      </c>
      <c r="C22" s="29"/>
      <c r="D22" s="12">
        <v>3.3000000000000002E-2</v>
      </c>
      <c r="E22" s="7">
        <v>0.107</v>
      </c>
      <c r="F22" s="7">
        <v>6.7000000000000004E-2</v>
      </c>
      <c r="G22" s="7">
        <v>4.4999999999999998E-2</v>
      </c>
      <c r="H22" s="7">
        <v>176.95</v>
      </c>
      <c r="I22" s="7">
        <v>8.5079999999999991</v>
      </c>
      <c r="J22" s="7">
        <v>0.16200000000000001</v>
      </c>
      <c r="K22" s="7">
        <v>0.74399999999999999</v>
      </c>
      <c r="L22" s="7">
        <v>42.56</v>
      </c>
      <c r="M22" s="7">
        <v>482.96609999999998</v>
      </c>
      <c r="N22" s="7">
        <v>190.053</v>
      </c>
      <c r="O22" s="7">
        <v>246.25899999999999</v>
      </c>
    </row>
    <row r="23" spans="1:15" hidden="1" x14ac:dyDescent="0.25">
      <c r="A23" s="9" t="s">
        <v>28</v>
      </c>
      <c r="B23" s="9" t="s">
        <v>29</v>
      </c>
      <c r="C23" s="29"/>
      <c r="D23" s="12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14.516</v>
      </c>
    </row>
    <row r="24" spans="1:15" hidden="1" x14ac:dyDescent="0.25">
      <c r="A24" s="9" t="s">
        <v>36</v>
      </c>
      <c r="B24" s="9" t="s">
        <v>37</v>
      </c>
      <c r="C24" s="29"/>
      <c r="D24" s="12">
        <v>0</v>
      </c>
      <c r="E24" s="7">
        <v>1E-3</v>
      </c>
      <c r="F24" s="7">
        <v>6.0000000000000001E-3</v>
      </c>
      <c r="G24" s="7">
        <v>1.4999999999999999E-2</v>
      </c>
      <c r="H24" s="7">
        <v>1.7000000000000001E-2</v>
      </c>
      <c r="I24" s="7">
        <v>1.822E-2</v>
      </c>
      <c r="J24" s="7">
        <v>3.2399999999999998E-2</v>
      </c>
      <c r="K24" s="7">
        <v>1.6E-2</v>
      </c>
      <c r="L24" s="7">
        <v>0</v>
      </c>
      <c r="M24" s="7">
        <v>1.0999999999999999E-2</v>
      </c>
      <c r="N24" s="7">
        <v>2.01E-2</v>
      </c>
      <c r="O24" s="7">
        <v>2.01E-2</v>
      </c>
    </row>
    <row r="25" spans="1:15" hidden="1" x14ac:dyDescent="0.25">
      <c r="A25" s="9" t="s">
        <v>38</v>
      </c>
      <c r="B25" s="9" t="s">
        <v>39</v>
      </c>
      <c r="C25" s="29"/>
      <c r="D25" s="12"/>
      <c r="E25" s="7"/>
      <c r="F25" s="7">
        <v>59.777000000000001</v>
      </c>
      <c r="G25" s="7">
        <v>79.233000000000004</v>
      </c>
      <c r="H25" s="7">
        <v>45.265391000000001</v>
      </c>
      <c r="I25" s="7">
        <v>19.324090000000002</v>
      </c>
      <c r="J25" s="7">
        <v>18.68336</v>
      </c>
      <c r="K25" s="7">
        <v>18.348099999999999</v>
      </c>
      <c r="L25" s="7">
        <v>13.081799999999999</v>
      </c>
      <c r="M25" s="7">
        <v>60.186199999999999</v>
      </c>
      <c r="N25" s="7">
        <v>55.259900000000002</v>
      </c>
      <c r="O25" s="7">
        <v>34.217700000000001</v>
      </c>
    </row>
    <row r="26" spans="1:15" hidden="1" x14ac:dyDescent="0.25">
      <c r="A26" s="9" t="s">
        <v>24</v>
      </c>
      <c r="B26" s="9" t="s">
        <v>25</v>
      </c>
      <c r="C26" s="29"/>
      <c r="D26" s="12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9.1999999999999998E-3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</row>
    <row r="27" spans="1:15" hidden="1" x14ac:dyDescent="0.25">
      <c r="A27" s="9" t="s">
        <v>18</v>
      </c>
      <c r="B27" s="9" t="s">
        <v>19</v>
      </c>
      <c r="C27" s="29"/>
      <c r="D27" s="12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97.744</v>
      </c>
      <c r="L27" s="7">
        <v>77.506</v>
      </c>
      <c r="M27" s="7">
        <v>84.786000000000001</v>
      </c>
      <c r="N27" s="7">
        <v>91.022000000000006</v>
      </c>
      <c r="O27" s="7">
        <v>117.955</v>
      </c>
    </row>
    <row r="28" spans="1:15" hidden="1" x14ac:dyDescent="0.25">
      <c r="A28" s="9" t="s">
        <v>438</v>
      </c>
      <c r="B28" s="9" t="s">
        <v>439</v>
      </c>
      <c r="C28" s="29"/>
      <c r="D28" s="12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1E-4</v>
      </c>
      <c r="N28" s="7">
        <v>3.7000000000000002E-3</v>
      </c>
      <c r="O28" s="7">
        <v>1.9800000000000002E-2</v>
      </c>
    </row>
    <row r="29" spans="1:15" x14ac:dyDescent="0.25">
      <c r="A29" s="9" t="s">
        <v>22</v>
      </c>
      <c r="B29" s="9" t="s">
        <v>23</v>
      </c>
      <c r="C29" s="29">
        <f>Harjumaa!C25+Hiiumaa!C16+'Ida-Virumaa'!C24+Järvamaa!C18+Jõgevamaa!C17+Läänemaa!C16+'Lääne-Virumaa'!C17+Pärnumaa!C17+Põlvamaa!C16+Raplamaa!C16+Saaremaa!C16+Tartumaa!C20+Valgamaa!C18+Viljandimaa!C17+Võrumaa!C18</f>
        <v>2973.902503000003</v>
      </c>
      <c r="D29" s="12">
        <v>3911.491</v>
      </c>
      <c r="E29" s="7">
        <v>3452.8960000000002</v>
      </c>
      <c r="F29" s="7">
        <v>4243.0190000000002</v>
      </c>
      <c r="G29" s="7">
        <v>5875.2962379999999</v>
      </c>
      <c r="H29" s="7">
        <v>8265.4212690000004</v>
      </c>
      <c r="I29" s="7">
        <v>5669.8505850000001</v>
      </c>
      <c r="J29" s="7">
        <v>25828.736789999999</v>
      </c>
      <c r="K29" s="7">
        <v>12633.388000000001</v>
      </c>
      <c r="L29" s="7">
        <v>4122.1754000000001</v>
      </c>
      <c r="M29" s="7">
        <v>4612.9684999999999</v>
      </c>
      <c r="N29" s="7">
        <v>11049.278899999999</v>
      </c>
      <c r="O29" s="7">
        <v>59.762599999999999</v>
      </c>
    </row>
    <row r="30" spans="1:15" hidden="1" x14ac:dyDescent="0.25">
      <c r="A30" s="9" t="s">
        <v>32</v>
      </c>
      <c r="B30" s="9" t="s">
        <v>33</v>
      </c>
      <c r="C30" s="29"/>
      <c r="D30" s="12">
        <v>0.24099999999999999</v>
      </c>
      <c r="E30" s="7">
        <v>0.34100000000000003</v>
      </c>
      <c r="F30" s="7">
        <v>0.748</v>
      </c>
      <c r="G30" s="7">
        <v>0.307</v>
      </c>
      <c r="H30" s="7">
        <v>0.121</v>
      </c>
      <c r="I30" s="7">
        <v>0.182</v>
      </c>
      <c r="J30" s="7">
        <v>0.32600000000000001</v>
      </c>
      <c r="K30" s="7">
        <v>0.25979999999999998</v>
      </c>
      <c r="L30" s="7">
        <v>0</v>
      </c>
      <c r="M30" s="7">
        <v>0</v>
      </c>
      <c r="N30" s="7">
        <v>0</v>
      </c>
      <c r="O30" s="7">
        <v>2.0000000000000001E-4</v>
      </c>
    </row>
    <row r="31" spans="1:15" hidden="1" x14ac:dyDescent="0.25">
      <c r="A31" s="9" t="s">
        <v>26</v>
      </c>
      <c r="B31" s="9" t="s">
        <v>27</v>
      </c>
      <c r="C31" s="29"/>
      <c r="D31" s="12">
        <v>9.6686409999999992</v>
      </c>
      <c r="E31" s="7">
        <v>8.1940000000000008</v>
      </c>
      <c r="F31" s="7">
        <v>9.1549999999999994</v>
      </c>
      <c r="G31" s="7">
        <v>7.6020000000000003</v>
      </c>
      <c r="H31" s="7">
        <v>10.665364</v>
      </c>
      <c r="I31" s="7">
        <v>24.29279</v>
      </c>
      <c r="J31" s="7">
        <v>14.72085</v>
      </c>
      <c r="K31" s="7">
        <v>14.599600000000001</v>
      </c>
      <c r="L31" s="7">
        <v>14.3933</v>
      </c>
      <c r="M31" s="7">
        <v>24.441700000000001</v>
      </c>
      <c r="N31" s="7">
        <v>25.898499999999999</v>
      </c>
      <c r="O31" s="7">
        <v>17.924700000000001</v>
      </c>
    </row>
    <row r="32" spans="1:15" hidden="1" x14ac:dyDescent="0.25">
      <c r="A32" s="9" t="s">
        <v>521</v>
      </c>
      <c r="B32" s="9" t="s">
        <v>522</v>
      </c>
      <c r="C32" s="29"/>
      <c r="D32" s="12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</row>
    <row r="33" spans="1:15" x14ac:dyDescent="0.25">
      <c r="A33" s="9" t="s">
        <v>34</v>
      </c>
      <c r="B33" s="9" t="s">
        <v>35</v>
      </c>
      <c r="C33" s="29">
        <f>Harjumaa!C28+Hiiumaa!C17+'Ida-Virumaa'!C27+Järvamaa!C20+Jõgevamaa!C18+Läänemaa!C17+'Lääne-Virumaa'!C20+Pärnumaa!C19+Põlvamaa!C17+Raplamaa!C17+Saaremaa!C17+Tartumaa!C22+Valgamaa!C21+Viljandimaa!C19+Võrumaa!C20</f>
        <v>5791.7726392169998</v>
      </c>
      <c r="D33" s="12">
        <v>6324.9520000000002</v>
      </c>
      <c r="E33" s="7">
        <v>6326.7860000000001</v>
      </c>
      <c r="F33" s="7">
        <v>7393.2389999999996</v>
      </c>
      <c r="G33" s="7">
        <v>10137.678002000001</v>
      </c>
      <c r="H33" s="7">
        <v>11888.759633</v>
      </c>
      <c r="I33" s="7">
        <v>10785.829261999999</v>
      </c>
      <c r="J33" s="7">
        <v>32971.987757000003</v>
      </c>
      <c r="K33" s="7">
        <v>18798.763999999999</v>
      </c>
      <c r="L33" s="7">
        <v>10034.945400000001</v>
      </c>
      <c r="M33" s="7">
        <v>12072.4259</v>
      </c>
      <c r="N33" s="7">
        <v>18980.977699999999</v>
      </c>
      <c r="O33" s="7">
        <v>11830.186400000001</v>
      </c>
    </row>
    <row r="34" spans="1:15" hidden="1" x14ac:dyDescent="0.25">
      <c r="A34" s="9" t="s">
        <v>440</v>
      </c>
      <c r="B34" s="9" t="s">
        <v>441</v>
      </c>
      <c r="C34" s="29"/>
      <c r="D34" s="12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2.7759999999999998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</row>
    <row r="35" spans="1:15" hidden="1" x14ac:dyDescent="0.25">
      <c r="A35" s="9" t="s">
        <v>20</v>
      </c>
      <c r="B35" s="9" t="s">
        <v>21</v>
      </c>
      <c r="C35" s="29"/>
      <c r="D35" s="12">
        <v>1.3140000000000001</v>
      </c>
      <c r="E35" s="7">
        <v>1.573</v>
      </c>
      <c r="F35" s="7">
        <v>4.3479999999999999</v>
      </c>
      <c r="G35" s="7">
        <v>12.127000000000001</v>
      </c>
      <c r="H35" s="7">
        <v>14.234</v>
      </c>
      <c r="I35" s="7">
        <v>8.3829999999999991</v>
      </c>
      <c r="J35" s="7">
        <v>11.898</v>
      </c>
      <c r="K35" s="7">
        <v>8.6999999999999993</v>
      </c>
      <c r="L35" s="7">
        <v>5.9349999999999996</v>
      </c>
      <c r="M35" s="7">
        <v>13.135</v>
      </c>
      <c r="N35" s="7">
        <v>3.823</v>
      </c>
      <c r="O35" s="7">
        <v>2.65</v>
      </c>
    </row>
    <row r="36" spans="1:15" hidden="1" x14ac:dyDescent="0.25">
      <c r="A36" s="9" t="s">
        <v>44</v>
      </c>
      <c r="B36" s="9" t="s">
        <v>45</v>
      </c>
      <c r="C36" s="29"/>
      <c r="D36" s="12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2.3E-3</v>
      </c>
      <c r="L36" s="7">
        <v>4.8999999999999998E-3</v>
      </c>
      <c r="M36" s="7">
        <v>0</v>
      </c>
      <c r="N36" s="7">
        <v>0</v>
      </c>
      <c r="O36" s="7">
        <v>0</v>
      </c>
    </row>
    <row r="37" spans="1:15" hidden="1" x14ac:dyDescent="0.25">
      <c r="A37" s="9" t="s">
        <v>568</v>
      </c>
      <c r="B37" s="9" t="s">
        <v>569</v>
      </c>
      <c r="C37" s="29"/>
      <c r="D37" s="12">
        <v>0.98099999999999998</v>
      </c>
      <c r="E37" s="7">
        <v>0.38300000000000001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</row>
    <row r="38" spans="1:15" x14ac:dyDescent="0.25">
      <c r="A38" s="10"/>
      <c r="B38" s="10" t="s">
        <v>670</v>
      </c>
      <c r="C38" s="30">
        <f>Harjumaa!C31+Hiiumaa!C18+'Ida-Virumaa'!C29+Järvamaa!C21+Jõgevamaa!C19+Läänemaa!C18+'Lääne-Virumaa'!C22+Pärnumaa!C20+Põlvamaa!C18+Raplamaa!C19+Saaremaa!C18+Tartumaa!C23+Valgamaa!C22+Viljandimaa!C20+Võrumaa!C21</f>
        <v>9650.6860810000053</v>
      </c>
      <c r="D38" s="19">
        <v>2263.2526779999998</v>
      </c>
      <c r="E38" s="7">
        <v>2691.7216189999999</v>
      </c>
      <c r="F38" s="7">
        <v>2556.0913909999999</v>
      </c>
      <c r="G38" s="7">
        <v>2083.620919</v>
      </c>
      <c r="H38" s="7">
        <v>1717.3186029999999</v>
      </c>
      <c r="I38" s="7">
        <v>1887.096671</v>
      </c>
      <c r="J38" s="7">
        <v>1316.858101</v>
      </c>
      <c r="K38" s="7">
        <v>1198.506502</v>
      </c>
      <c r="L38" s="7">
        <v>1200.0370009999999</v>
      </c>
      <c r="M38" s="7">
        <v>1178.0712000000001</v>
      </c>
      <c r="N38" s="7">
        <v>974.7568</v>
      </c>
      <c r="O38" s="7">
        <v>240.73050000000001</v>
      </c>
    </row>
    <row r="39" spans="1:15" hidden="1" x14ac:dyDescent="0.25">
      <c r="A39" s="9" t="s">
        <v>442</v>
      </c>
      <c r="B39" s="9" t="s">
        <v>443</v>
      </c>
      <c r="C39" s="29"/>
      <c r="D39" s="12">
        <v>12.005000000000001</v>
      </c>
      <c r="E39" s="7">
        <v>9.8000000000000007</v>
      </c>
      <c r="F39" s="7">
        <v>71.7</v>
      </c>
      <c r="G39" s="7">
        <v>223.95</v>
      </c>
      <c r="H39" s="7">
        <v>155.006</v>
      </c>
      <c r="I39" s="7">
        <v>220.51048</v>
      </c>
      <c r="J39" s="7">
        <v>194.56720000000001</v>
      </c>
      <c r="K39" s="7">
        <v>32.467199999999998</v>
      </c>
      <c r="L39" s="7">
        <v>206.79810000000001</v>
      </c>
      <c r="M39" s="7">
        <v>130.47239999999999</v>
      </c>
      <c r="N39" s="7">
        <v>49.7286</v>
      </c>
      <c r="O39" s="7">
        <v>224.59899999999999</v>
      </c>
    </row>
    <row r="40" spans="1:15" hidden="1" x14ac:dyDescent="0.25">
      <c r="A40" s="9" t="s">
        <v>60</v>
      </c>
      <c r="B40" s="9" t="s">
        <v>61</v>
      </c>
      <c r="C40" s="29"/>
      <c r="D40" s="12">
        <v>426.83</v>
      </c>
      <c r="E40" s="7">
        <v>411.47800000000001</v>
      </c>
      <c r="F40" s="7">
        <v>462.18900000000002</v>
      </c>
      <c r="G40" s="7">
        <v>366.10927900000002</v>
      </c>
      <c r="H40" s="7">
        <v>330.369055</v>
      </c>
      <c r="I40" s="7">
        <v>346.20075000000003</v>
      </c>
      <c r="J40" s="7">
        <v>306.68656199999998</v>
      </c>
      <c r="K40" s="7">
        <v>315.22550000000001</v>
      </c>
      <c r="L40" s="7">
        <v>282.07170000000002</v>
      </c>
      <c r="M40" s="7">
        <v>295.05509999999998</v>
      </c>
      <c r="N40" s="7">
        <v>246.02209999999999</v>
      </c>
      <c r="O40" s="7">
        <v>0</v>
      </c>
    </row>
    <row r="41" spans="1:15" hidden="1" x14ac:dyDescent="0.25">
      <c r="A41" s="9" t="s">
        <v>56</v>
      </c>
      <c r="B41" s="9" t="s">
        <v>57</v>
      </c>
      <c r="C41" s="29"/>
      <c r="D41" s="12">
        <v>619.85299999999995</v>
      </c>
      <c r="E41" s="7">
        <v>598.46</v>
      </c>
      <c r="F41" s="7">
        <v>672.81799999999998</v>
      </c>
      <c r="G41" s="7">
        <v>560.77332899999999</v>
      </c>
      <c r="H41" s="7">
        <v>497.54208699999998</v>
      </c>
      <c r="I41" s="7">
        <v>527.31287299999997</v>
      </c>
      <c r="J41" s="7">
        <v>468.36436400000002</v>
      </c>
      <c r="K41" s="7">
        <v>479.55970000000002</v>
      </c>
      <c r="L41" s="7">
        <v>408.10210000000001</v>
      </c>
      <c r="M41" s="7">
        <v>422.2312</v>
      </c>
      <c r="N41" s="7">
        <v>357.34100000000001</v>
      </c>
      <c r="O41" s="7">
        <v>0</v>
      </c>
    </row>
    <row r="42" spans="1:15" hidden="1" x14ac:dyDescent="0.25">
      <c r="A42" s="9" t="s">
        <v>58</v>
      </c>
      <c r="B42" s="9" t="s">
        <v>59</v>
      </c>
      <c r="C42" s="29"/>
      <c r="D42" s="12">
        <v>232.81</v>
      </c>
      <c r="E42" s="7">
        <v>224.40600000000001</v>
      </c>
      <c r="F42" s="7">
        <v>250.06899999999999</v>
      </c>
      <c r="G42" s="7">
        <v>211.17901699999999</v>
      </c>
      <c r="H42" s="7">
        <v>190.953487</v>
      </c>
      <c r="I42" s="7">
        <v>198.111986</v>
      </c>
      <c r="J42" s="7">
        <v>178.15814399999999</v>
      </c>
      <c r="K42" s="7">
        <v>179.41550000000001</v>
      </c>
      <c r="L42" s="7">
        <v>157.45760000000001</v>
      </c>
      <c r="M42" s="7">
        <v>163.3811</v>
      </c>
      <c r="N42" s="7">
        <v>140.38480000000001</v>
      </c>
      <c r="O42" s="7">
        <v>0</v>
      </c>
    </row>
    <row r="43" spans="1:15" hidden="1" x14ac:dyDescent="0.25">
      <c r="A43" s="9" t="s">
        <v>50</v>
      </c>
      <c r="B43" s="9" t="s">
        <v>51</v>
      </c>
      <c r="C43" s="29"/>
      <c r="D43" s="12">
        <v>4.9130000000000003</v>
      </c>
      <c r="E43" s="7">
        <v>3.4000000000000002E-2</v>
      </c>
      <c r="F43" s="7">
        <v>2.5099999999999998</v>
      </c>
      <c r="G43" s="7">
        <v>7.0438799999999997</v>
      </c>
      <c r="H43" s="7">
        <v>3.3299000000000002E-2</v>
      </c>
      <c r="I43" s="7">
        <v>4.8025019999999996</v>
      </c>
      <c r="J43" s="7">
        <v>0.94298099999999996</v>
      </c>
      <c r="K43" s="7">
        <v>22.4192</v>
      </c>
      <c r="L43" s="7">
        <v>0.14979999999999999</v>
      </c>
      <c r="M43" s="7">
        <v>5.5151000000000003</v>
      </c>
      <c r="N43" s="7">
        <v>9.2721</v>
      </c>
      <c r="O43" s="7">
        <v>0</v>
      </c>
    </row>
    <row r="44" spans="1:15" hidden="1" x14ac:dyDescent="0.25">
      <c r="A44" s="9" t="s">
        <v>54</v>
      </c>
      <c r="B44" s="9" t="s">
        <v>55</v>
      </c>
      <c r="C44" s="29"/>
      <c r="D44" s="12">
        <v>257.10599999999999</v>
      </c>
      <c r="E44" s="7">
        <v>204.31100000000001</v>
      </c>
      <c r="F44" s="7">
        <v>230.68199999999999</v>
      </c>
      <c r="G44" s="7">
        <v>182.99469400000001</v>
      </c>
      <c r="H44" s="7">
        <v>163.07034400000001</v>
      </c>
      <c r="I44" s="7">
        <v>170.89020600000001</v>
      </c>
      <c r="J44" s="7">
        <v>150.66070500000001</v>
      </c>
      <c r="K44" s="7">
        <v>156.15299999999999</v>
      </c>
      <c r="L44" s="7">
        <v>138.87129999999999</v>
      </c>
      <c r="M44" s="7">
        <v>151.58449999999999</v>
      </c>
      <c r="N44" s="7">
        <v>121.0945</v>
      </c>
      <c r="O44" s="7">
        <v>0</v>
      </c>
    </row>
    <row r="45" spans="1:15" hidden="1" x14ac:dyDescent="0.25">
      <c r="A45" s="9" t="s">
        <v>587</v>
      </c>
      <c r="B45" s="9" t="s">
        <v>588</v>
      </c>
      <c r="C45" s="29"/>
      <c r="D45" s="12">
        <v>1.9E-2</v>
      </c>
      <c r="E45" s="7">
        <v>1.7999999999999999E-2</v>
      </c>
      <c r="F45" s="7">
        <v>6.0000000000000001E-3</v>
      </c>
      <c r="G45" s="7">
        <v>2.9000000000000001E-2</v>
      </c>
      <c r="H45" s="7">
        <v>1.7389999999999999E-2</v>
      </c>
      <c r="I45" s="7">
        <v>1.119E-2</v>
      </c>
      <c r="J45" s="7">
        <v>2.1700000000000001E-2</v>
      </c>
      <c r="K45" s="7">
        <v>2.1499999999999998E-2</v>
      </c>
      <c r="L45" s="7">
        <v>2.1299999999999999E-2</v>
      </c>
      <c r="M45" s="7">
        <v>4.5900000000000003E-2</v>
      </c>
      <c r="N45" s="7">
        <v>4.8800000000000003E-2</v>
      </c>
      <c r="O45" s="7">
        <v>4.7E-2</v>
      </c>
    </row>
    <row r="46" spans="1:15" hidden="1" x14ac:dyDescent="0.25">
      <c r="A46" s="9" t="s">
        <v>68</v>
      </c>
      <c r="B46" s="9" t="s">
        <v>69</v>
      </c>
      <c r="C46" s="29"/>
      <c r="D46" s="12">
        <v>9.2479999999999993</v>
      </c>
      <c r="E46" s="7">
        <v>7.181</v>
      </c>
      <c r="F46" s="7">
        <v>3.9689999999999999</v>
      </c>
      <c r="G46" s="7">
        <v>4.7779999999999996</v>
      </c>
      <c r="H46" s="7">
        <v>3.2999869999999998</v>
      </c>
      <c r="I46" s="7">
        <v>2.4744199999999998</v>
      </c>
      <c r="J46" s="7">
        <v>0.60399999999999998</v>
      </c>
      <c r="K46" s="7">
        <v>0.24299999999999999</v>
      </c>
      <c r="L46" s="7">
        <v>0.62239999999999995</v>
      </c>
      <c r="M46" s="7">
        <v>2.2728000000000002</v>
      </c>
      <c r="N46" s="7">
        <v>2.0489999999999999</v>
      </c>
      <c r="O46" s="7">
        <v>2.2105000000000001</v>
      </c>
    </row>
    <row r="47" spans="1:15" hidden="1" x14ac:dyDescent="0.25">
      <c r="A47" s="9" t="s">
        <v>52</v>
      </c>
      <c r="B47" s="9" t="s">
        <v>53</v>
      </c>
      <c r="C47" s="29"/>
      <c r="D47" s="12">
        <v>691.97067800000002</v>
      </c>
      <c r="E47" s="7">
        <v>1228.171619</v>
      </c>
      <c r="F47" s="7">
        <v>854.06039099999998</v>
      </c>
      <c r="G47" s="7">
        <v>519.77872000000002</v>
      </c>
      <c r="H47" s="7">
        <v>369.84015399999998</v>
      </c>
      <c r="I47" s="7">
        <v>410.17734400000001</v>
      </c>
      <c r="J47" s="7">
        <v>8.8694450000000007</v>
      </c>
      <c r="K47" s="7">
        <v>4.9703020000000002</v>
      </c>
      <c r="L47" s="7">
        <v>0.39030100000000001</v>
      </c>
      <c r="M47" s="7">
        <v>1.1992</v>
      </c>
      <c r="N47" s="7">
        <v>37.630899999999997</v>
      </c>
      <c r="O47" s="7">
        <v>0</v>
      </c>
    </row>
    <row r="48" spans="1:15" hidden="1" x14ac:dyDescent="0.25">
      <c r="A48" s="9" t="s">
        <v>444</v>
      </c>
      <c r="B48" s="9" t="s">
        <v>445</v>
      </c>
      <c r="C48" s="29"/>
      <c r="D48" s="12">
        <v>3.677</v>
      </c>
      <c r="E48" s="7">
        <v>3.0270000000000001</v>
      </c>
      <c r="F48" s="7">
        <v>3.3559999999999999</v>
      </c>
      <c r="G48" s="7">
        <v>2.4350000000000001</v>
      </c>
      <c r="H48" s="7">
        <v>1.581</v>
      </c>
      <c r="I48" s="7">
        <v>1.544</v>
      </c>
      <c r="J48" s="7">
        <v>1.371</v>
      </c>
      <c r="K48" s="7">
        <v>1.665</v>
      </c>
      <c r="L48" s="7">
        <v>3.9E-2</v>
      </c>
      <c r="M48" s="7">
        <v>0</v>
      </c>
      <c r="N48" s="7">
        <v>1</v>
      </c>
      <c r="O48" s="7">
        <v>0</v>
      </c>
    </row>
    <row r="49" spans="1:15" hidden="1" x14ac:dyDescent="0.25">
      <c r="A49" s="9" t="s">
        <v>62</v>
      </c>
      <c r="B49" s="9" t="s">
        <v>63</v>
      </c>
      <c r="C49" s="29"/>
      <c r="D49" s="12">
        <v>4.3609999999999998</v>
      </c>
      <c r="E49" s="7">
        <v>4.2249999999999996</v>
      </c>
      <c r="F49" s="7">
        <v>3.8220000000000001</v>
      </c>
      <c r="G49" s="7">
        <v>3.73</v>
      </c>
      <c r="H49" s="7">
        <v>4.8658000000000001</v>
      </c>
      <c r="I49" s="7">
        <v>4.3209200000000001</v>
      </c>
      <c r="J49" s="7">
        <v>5.702</v>
      </c>
      <c r="K49" s="7">
        <v>5.3659999999999997</v>
      </c>
      <c r="L49" s="7">
        <v>5.2069999999999999</v>
      </c>
      <c r="M49" s="7">
        <v>4.9119000000000002</v>
      </c>
      <c r="N49" s="7">
        <v>6.04</v>
      </c>
      <c r="O49" s="7">
        <v>5.0430000000000001</v>
      </c>
    </row>
    <row r="50" spans="1:15" hidden="1" x14ac:dyDescent="0.25">
      <c r="A50" s="9" t="s">
        <v>570</v>
      </c>
      <c r="B50" s="9" t="s">
        <v>571</v>
      </c>
      <c r="C50" s="29"/>
      <c r="D50" s="12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0.124</v>
      </c>
    </row>
    <row r="51" spans="1:15" hidden="1" x14ac:dyDescent="0.25">
      <c r="A51" s="9" t="s">
        <v>66</v>
      </c>
      <c r="B51" s="9" t="s">
        <v>67</v>
      </c>
      <c r="C51" s="29"/>
      <c r="D51" s="12">
        <v>0.46</v>
      </c>
      <c r="E51" s="7">
        <v>0.61</v>
      </c>
      <c r="F51" s="7">
        <v>0.91</v>
      </c>
      <c r="G51" s="7">
        <v>0.82</v>
      </c>
      <c r="H51" s="7">
        <v>0.74</v>
      </c>
      <c r="I51" s="7">
        <v>0.74</v>
      </c>
      <c r="J51" s="7">
        <v>0.91</v>
      </c>
      <c r="K51" s="7">
        <v>1</v>
      </c>
      <c r="L51" s="7">
        <v>0.30499999999999999</v>
      </c>
      <c r="M51" s="7">
        <v>1.4</v>
      </c>
      <c r="N51" s="7">
        <v>4.1399999999999997</v>
      </c>
      <c r="O51" s="7">
        <v>8.7040000000000006</v>
      </c>
    </row>
    <row r="52" spans="1:15" hidden="1" x14ac:dyDescent="0.25">
      <c r="A52" s="9" t="s">
        <v>64</v>
      </c>
      <c r="B52" s="9" t="s">
        <v>65</v>
      </c>
      <c r="C52" s="29"/>
      <c r="D52" s="12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5.9999999999999995E-4</v>
      </c>
      <c r="L52" s="7">
        <v>1.4E-3</v>
      </c>
      <c r="M52" s="7">
        <v>2E-3</v>
      </c>
      <c r="N52" s="7">
        <v>5.0000000000000001E-3</v>
      </c>
      <c r="O52" s="7">
        <v>3.0000000000000001E-3</v>
      </c>
    </row>
    <row r="53" spans="1:15" x14ac:dyDescent="0.25">
      <c r="A53" s="10"/>
      <c r="B53" s="10" t="s">
        <v>641</v>
      </c>
      <c r="C53" s="30">
        <f>Harjumaa!C42+Hiiumaa!C25+'Ida-Virumaa'!C39+Järvamaa!C29+Jõgevamaa!C26+Läänemaa!C25+'Lääne-Virumaa'!C29+Pärnumaa!C29+Põlvamaa!C25+Raplamaa!C29+Saaremaa!C26+Tartumaa!C36+Valgamaa!C29+Viljandimaa!C27+Võrumaa!C29</f>
        <v>4059.5876412959992</v>
      </c>
      <c r="D53" s="19">
        <v>4209.8029999999999</v>
      </c>
      <c r="E53" s="7">
        <v>4612.62</v>
      </c>
      <c r="F53" s="7">
        <v>4505.1279999999997</v>
      </c>
      <c r="G53" s="7">
        <v>4094.241035</v>
      </c>
      <c r="H53" s="7">
        <v>3964.5637689999999</v>
      </c>
      <c r="I53" s="7">
        <v>4120.4009370000003</v>
      </c>
      <c r="J53" s="7">
        <v>4440.1664380000002</v>
      </c>
      <c r="K53" s="7">
        <v>8955.3300999999992</v>
      </c>
      <c r="L53" s="7">
        <v>6335.9731000000002</v>
      </c>
      <c r="M53" s="7">
        <v>6919.2649000000001</v>
      </c>
      <c r="N53" s="7">
        <v>6830.1170000000002</v>
      </c>
      <c r="O53" s="7">
        <v>9174.5215000000007</v>
      </c>
    </row>
    <row r="54" spans="1:15" hidden="1" x14ac:dyDescent="0.25">
      <c r="A54" s="9" t="s">
        <v>448</v>
      </c>
      <c r="B54" s="9" t="s">
        <v>449</v>
      </c>
      <c r="C54" s="29"/>
      <c r="D54" s="12">
        <v>3.0000000000000001E-3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</row>
    <row r="55" spans="1:15" hidden="1" x14ac:dyDescent="0.25">
      <c r="A55" s="9" t="s">
        <v>133</v>
      </c>
      <c r="B55" s="9" t="s">
        <v>134</v>
      </c>
      <c r="C55" s="29"/>
      <c r="D55" s="12">
        <v>0</v>
      </c>
      <c r="E55" s="7">
        <v>0</v>
      </c>
      <c r="F55" s="7">
        <v>0</v>
      </c>
      <c r="G55" s="7">
        <v>0</v>
      </c>
      <c r="H55" s="7">
        <v>0</v>
      </c>
      <c r="I55" s="7">
        <v>7.8E-2</v>
      </c>
      <c r="J55" s="7">
        <v>0</v>
      </c>
      <c r="K55" s="7">
        <v>0</v>
      </c>
      <c r="L55" s="7">
        <v>0</v>
      </c>
      <c r="M55" s="7">
        <v>0</v>
      </c>
      <c r="N55" s="7">
        <v>2.5999999999999999E-2</v>
      </c>
      <c r="O55" s="7">
        <v>0</v>
      </c>
    </row>
    <row r="56" spans="1:15" hidden="1" x14ac:dyDescent="0.25">
      <c r="A56" s="9" t="s">
        <v>237</v>
      </c>
      <c r="B56" s="9" t="s">
        <v>238</v>
      </c>
      <c r="C56" s="30"/>
      <c r="D56" s="12">
        <v>3.371</v>
      </c>
      <c r="E56" s="7">
        <v>3.617</v>
      </c>
      <c r="F56" s="7">
        <v>3.4550000000000001</v>
      </c>
      <c r="G56" s="7">
        <v>2.9249999999999998</v>
      </c>
      <c r="H56" s="7">
        <v>2.91</v>
      </c>
      <c r="I56" s="7">
        <v>2.98</v>
      </c>
      <c r="J56" s="7">
        <v>3.65</v>
      </c>
      <c r="K56" s="7">
        <v>3.38</v>
      </c>
      <c r="L56" s="7">
        <v>2.504</v>
      </c>
      <c r="M56" s="7">
        <v>1.825</v>
      </c>
      <c r="N56" s="7">
        <v>0</v>
      </c>
      <c r="O56" s="7">
        <v>0</v>
      </c>
    </row>
    <row r="57" spans="1:15" hidden="1" x14ac:dyDescent="0.25">
      <c r="A57" s="9" t="s">
        <v>452</v>
      </c>
      <c r="B57" s="9" t="s">
        <v>453</v>
      </c>
      <c r="C57" s="29"/>
      <c r="D57" s="12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</row>
    <row r="58" spans="1:15" hidden="1" x14ac:dyDescent="0.25">
      <c r="A58" s="9" t="s">
        <v>256</v>
      </c>
      <c r="B58" s="9" t="s">
        <v>257</v>
      </c>
      <c r="C58" s="30"/>
      <c r="D58" s="12">
        <v>2.569</v>
      </c>
      <c r="E58" s="7">
        <v>5.3310000000000004</v>
      </c>
      <c r="F58" s="7">
        <v>4.665</v>
      </c>
      <c r="G58" s="7">
        <v>2.1619999999999999</v>
      </c>
      <c r="H58" s="7">
        <v>1.5263</v>
      </c>
      <c r="I58" s="7">
        <v>0.91959999999999997</v>
      </c>
      <c r="J58" s="7">
        <v>3.8699999999999998E-2</v>
      </c>
      <c r="K58" s="7">
        <v>2.7799999999999998E-2</v>
      </c>
      <c r="L58" s="7">
        <v>0</v>
      </c>
      <c r="M58" s="7">
        <v>0.127</v>
      </c>
      <c r="N58" s="7">
        <v>0</v>
      </c>
      <c r="O58" s="7">
        <v>0</v>
      </c>
    </row>
    <row r="59" spans="1:15" hidden="1" x14ac:dyDescent="0.25">
      <c r="A59" s="9" t="s">
        <v>507</v>
      </c>
      <c r="B59" s="9" t="s">
        <v>508</v>
      </c>
      <c r="C59" s="30"/>
      <c r="D59" s="12">
        <v>2.4E-2</v>
      </c>
      <c r="E59" s="7">
        <v>4.5999999999999999E-2</v>
      </c>
      <c r="F59" s="7">
        <v>6.0000000000000001E-3</v>
      </c>
      <c r="G59" s="7">
        <v>5.1999999999999998E-2</v>
      </c>
      <c r="H59" s="7">
        <v>0.19670000000000001</v>
      </c>
      <c r="I59" s="7">
        <v>8.3299999999999999E-2</v>
      </c>
      <c r="J59" s="7">
        <v>9.2999999999999992E-3</v>
      </c>
      <c r="K59" s="7">
        <v>0</v>
      </c>
      <c r="L59" s="7">
        <v>2.0000000000000001E-4</v>
      </c>
      <c r="M59" s="7">
        <v>0</v>
      </c>
      <c r="N59" s="7">
        <v>0</v>
      </c>
      <c r="O59" s="7">
        <v>0</v>
      </c>
    </row>
    <row r="60" spans="1:15" hidden="1" x14ac:dyDescent="0.25">
      <c r="A60" s="9" t="s">
        <v>155</v>
      </c>
      <c r="B60" s="9" t="s">
        <v>156</v>
      </c>
      <c r="C60" s="55"/>
      <c r="D60" s="12">
        <v>7.0999999999999994E-2</v>
      </c>
      <c r="E60" s="7">
        <v>0.10100000000000001</v>
      </c>
      <c r="F60" s="7">
        <v>9.0999999999999998E-2</v>
      </c>
      <c r="G60" s="7">
        <v>8.1000000000000003E-2</v>
      </c>
      <c r="H60" s="7">
        <v>0.10299999999999999</v>
      </c>
      <c r="I60" s="7">
        <v>6.0780000000000001E-2</v>
      </c>
      <c r="J60" s="7">
        <v>0.1167</v>
      </c>
      <c r="K60" s="7">
        <v>3.4000000000000002E-2</v>
      </c>
      <c r="L60" s="7">
        <v>3.6200000000000003E-2</v>
      </c>
      <c r="M60" s="7">
        <v>6.5600000000000006E-2</v>
      </c>
      <c r="N60" s="7">
        <v>0.1016</v>
      </c>
      <c r="O60" s="7">
        <v>0</v>
      </c>
    </row>
    <row r="61" spans="1:15" hidden="1" x14ac:dyDescent="0.25">
      <c r="A61" s="9" t="s">
        <v>306</v>
      </c>
      <c r="B61" s="9" t="s">
        <v>307</v>
      </c>
      <c r="C61" s="55"/>
      <c r="D61" s="12">
        <v>0.19</v>
      </c>
      <c r="E61" s="7">
        <v>0.21299999999999999</v>
      </c>
      <c r="F61" s="7">
        <v>0.28799999999999998</v>
      </c>
      <c r="G61" s="7">
        <v>0.255</v>
      </c>
      <c r="H61" s="7">
        <v>0.24399999999999999</v>
      </c>
      <c r="I61" s="7">
        <v>0.29499999999999998</v>
      </c>
      <c r="J61" s="7">
        <v>0.27010000000000001</v>
      </c>
      <c r="K61" s="7">
        <v>0.59599999999999997</v>
      </c>
      <c r="L61" s="7">
        <v>0.27200000000000002</v>
      </c>
      <c r="M61" s="7">
        <v>0.33839999999999998</v>
      </c>
      <c r="N61" s="7">
        <v>0.65439999999999998</v>
      </c>
      <c r="O61" s="7">
        <v>1.3420000000000001</v>
      </c>
    </row>
    <row r="62" spans="1:15" hidden="1" x14ac:dyDescent="0.25">
      <c r="A62" s="9" t="s">
        <v>450</v>
      </c>
      <c r="B62" s="9" t="s">
        <v>451</v>
      </c>
      <c r="C62" s="29"/>
      <c r="D62" s="12">
        <v>0</v>
      </c>
      <c r="E62" s="7">
        <v>0</v>
      </c>
      <c r="F62" s="7">
        <v>0.35099999999999998</v>
      </c>
      <c r="G62" s="7">
        <v>4.8810000000000002</v>
      </c>
      <c r="H62" s="7">
        <v>9.6000000000000002E-2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</row>
    <row r="63" spans="1:15" hidden="1" x14ac:dyDescent="0.25">
      <c r="A63" s="9" t="s">
        <v>288</v>
      </c>
      <c r="B63" s="9" t="s">
        <v>289</v>
      </c>
      <c r="C63" s="55"/>
      <c r="D63" s="12">
        <v>0.03</v>
      </c>
      <c r="E63" s="7">
        <v>2.5999999999999999E-2</v>
      </c>
      <c r="F63" s="7">
        <v>2.9000000000000001E-2</v>
      </c>
      <c r="G63" s="7">
        <v>0.03</v>
      </c>
      <c r="H63" s="7">
        <v>3.6459999999999999E-2</v>
      </c>
      <c r="I63" s="7">
        <v>3.2531999999999998E-2</v>
      </c>
      <c r="J63" s="7">
        <v>2.7000000000000001E-3</v>
      </c>
      <c r="K63" s="7">
        <v>6.3299999999999995E-2</v>
      </c>
      <c r="L63" s="7">
        <v>0.28079999999999999</v>
      </c>
      <c r="M63" s="7">
        <v>3.0000000000000001E-3</v>
      </c>
      <c r="N63" s="7">
        <v>8.9999999999999998E-4</v>
      </c>
      <c r="O63" s="7">
        <v>8.9999999999999998E-4</v>
      </c>
    </row>
    <row r="64" spans="1:15" hidden="1" x14ac:dyDescent="0.25">
      <c r="A64" s="9" t="s">
        <v>300</v>
      </c>
      <c r="B64" s="9" t="s">
        <v>301</v>
      </c>
      <c r="C64" s="55"/>
      <c r="D64" s="12">
        <v>0.496</v>
      </c>
      <c r="E64" s="7">
        <v>0.53600000000000003</v>
      </c>
      <c r="F64" s="7">
        <v>0.56200000000000006</v>
      </c>
      <c r="G64" s="7">
        <v>0.371</v>
      </c>
      <c r="H64" s="7">
        <v>0.42799999999999999</v>
      </c>
      <c r="I64" s="7">
        <v>0.31904700000000003</v>
      </c>
      <c r="J64" s="7">
        <v>0.20480000000000001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</row>
    <row r="65" spans="1:15" hidden="1" x14ac:dyDescent="0.25">
      <c r="A65" s="9" t="s">
        <v>286</v>
      </c>
      <c r="B65" s="9" t="s">
        <v>287</v>
      </c>
      <c r="C65" s="29"/>
      <c r="D65" s="12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0.03</v>
      </c>
    </row>
    <row r="66" spans="1:15" hidden="1" x14ac:dyDescent="0.25">
      <c r="A66" s="9" t="s">
        <v>141</v>
      </c>
      <c r="B66" s="9" t="s">
        <v>142</v>
      </c>
      <c r="C66" s="55"/>
      <c r="D66" s="12">
        <v>1.377</v>
      </c>
      <c r="E66" s="7">
        <v>1.355</v>
      </c>
      <c r="F66" s="7">
        <v>1.2869999999999999</v>
      </c>
      <c r="G66" s="7">
        <v>1.2270000000000001</v>
      </c>
      <c r="H66" s="7">
        <v>2.4803999999999999</v>
      </c>
      <c r="I66" s="7">
        <v>1.20417</v>
      </c>
      <c r="J66" s="7">
        <v>0.77465899999999999</v>
      </c>
      <c r="K66" s="7">
        <v>0.47170000000000001</v>
      </c>
      <c r="L66" s="7">
        <v>1.4E-3</v>
      </c>
      <c r="M66" s="7">
        <v>0</v>
      </c>
      <c r="N66" s="7">
        <v>0</v>
      </c>
      <c r="O66" s="7">
        <v>0</v>
      </c>
    </row>
    <row r="67" spans="1:15" hidden="1" x14ac:dyDescent="0.25">
      <c r="A67" s="9" t="s">
        <v>119</v>
      </c>
      <c r="B67" s="9" t="s">
        <v>120</v>
      </c>
      <c r="C67" s="55"/>
      <c r="D67" s="12">
        <v>2.0209999999999999</v>
      </c>
      <c r="E67" s="7">
        <v>1.577</v>
      </c>
      <c r="F67" s="7">
        <v>1.546</v>
      </c>
      <c r="G67" s="7">
        <v>1.44</v>
      </c>
      <c r="H67" s="7">
        <v>1.282</v>
      </c>
      <c r="I67" s="7">
        <v>8.3659999999999998E-2</v>
      </c>
      <c r="J67" s="7">
        <v>11.894</v>
      </c>
      <c r="K67" s="7">
        <v>3.7189999999999999</v>
      </c>
      <c r="L67" s="7">
        <v>3.1949999999999998</v>
      </c>
      <c r="M67" s="7">
        <v>3.35</v>
      </c>
      <c r="N67" s="7">
        <v>1.7000000000000001E-2</v>
      </c>
      <c r="O67" s="7">
        <v>1.3329</v>
      </c>
    </row>
    <row r="68" spans="1:15" hidden="1" x14ac:dyDescent="0.25">
      <c r="A68" s="9" t="s">
        <v>609</v>
      </c>
      <c r="B68" s="9" t="s">
        <v>610</v>
      </c>
      <c r="C68" s="29"/>
      <c r="D68" s="12">
        <v>0</v>
      </c>
      <c r="E68" s="7">
        <v>0</v>
      </c>
      <c r="F68" s="7">
        <v>0</v>
      </c>
      <c r="G68" s="7">
        <v>0</v>
      </c>
      <c r="H68" s="7">
        <v>0</v>
      </c>
      <c r="I68" s="7">
        <v>1.2E-4</v>
      </c>
      <c r="J68" s="7">
        <v>1.1999999999999999E-3</v>
      </c>
      <c r="K68" s="7">
        <v>1.1999999999999999E-3</v>
      </c>
      <c r="L68" s="7">
        <v>2.0000000000000001E-4</v>
      </c>
      <c r="M68" s="7">
        <v>5.9999999999999995E-4</v>
      </c>
      <c r="N68" s="7">
        <v>5.9999999999999995E-4</v>
      </c>
      <c r="O68" s="7">
        <v>0</v>
      </c>
    </row>
    <row r="69" spans="1:15" hidden="1" x14ac:dyDescent="0.25">
      <c r="A69" s="9" t="s">
        <v>312</v>
      </c>
      <c r="B69" s="9" t="s">
        <v>313</v>
      </c>
      <c r="C69" s="55"/>
      <c r="D69" s="12">
        <v>27.594999999999999</v>
      </c>
      <c r="E69" s="7">
        <v>22.548999999999999</v>
      </c>
      <c r="F69" s="7">
        <v>21.573</v>
      </c>
      <c r="G69" s="7">
        <v>32.567</v>
      </c>
      <c r="H69" s="7">
        <v>7.2384560000000002</v>
      </c>
      <c r="I69" s="7">
        <v>6.5020939999999996</v>
      </c>
      <c r="J69" s="7">
        <v>9.3897999999999993</v>
      </c>
      <c r="K69" s="7">
        <v>7.7516999999999996</v>
      </c>
      <c r="L69" s="7">
        <v>5.3014000000000001</v>
      </c>
      <c r="M69" s="7">
        <v>3.9929999999999999</v>
      </c>
      <c r="N69" s="7">
        <v>0.82150000000000001</v>
      </c>
      <c r="O69" s="7">
        <v>0.6038</v>
      </c>
    </row>
    <row r="70" spans="1:15" hidden="1" x14ac:dyDescent="0.25">
      <c r="A70" s="9" t="s">
        <v>294</v>
      </c>
      <c r="B70" s="9" t="s">
        <v>295</v>
      </c>
      <c r="C70" s="55"/>
      <c r="D70" s="12">
        <v>0.161</v>
      </c>
      <c r="E70" s="7">
        <v>0.15</v>
      </c>
      <c r="F70" s="7">
        <v>0.185</v>
      </c>
      <c r="G70" s="7">
        <v>0.17199999999999999</v>
      </c>
      <c r="H70" s="7">
        <v>0.159</v>
      </c>
      <c r="I70" s="7">
        <v>0.16935600000000001</v>
      </c>
      <c r="J70" s="7">
        <v>6.4600000000000005E-2</v>
      </c>
      <c r="K70" s="7">
        <v>6.3700000000000007E-2</v>
      </c>
      <c r="L70" s="7">
        <v>8.8999999999999999E-3</v>
      </c>
      <c r="M70" s="7">
        <v>0</v>
      </c>
      <c r="N70" s="7">
        <v>0</v>
      </c>
      <c r="O70" s="7">
        <v>0</v>
      </c>
    </row>
    <row r="71" spans="1:15" hidden="1" x14ac:dyDescent="0.25">
      <c r="A71" s="9" t="s">
        <v>589</v>
      </c>
      <c r="B71" s="9" t="s">
        <v>590</v>
      </c>
      <c r="C71" s="29"/>
      <c r="D71" s="12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2.0000000000000001E-4</v>
      </c>
      <c r="M71" s="7">
        <v>5.9999999999999995E-4</v>
      </c>
      <c r="N71" s="7">
        <v>5.9999999999999995E-4</v>
      </c>
      <c r="O71" s="7">
        <v>0</v>
      </c>
    </row>
    <row r="72" spans="1:15" hidden="1" x14ac:dyDescent="0.25">
      <c r="A72" s="9" t="s">
        <v>197</v>
      </c>
      <c r="B72" s="9" t="s">
        <v>198</v>
      </c>
      <c r="C72" s="55"/>
      <c r="D72" s="12">
        <v>8.4000000000000005E-2</v>
      </c>
      <c r="E72" s="7">
        <v>8.5000000000000006E-2</v>
      </c>
      <c r="F72" s="7">
        <v>6.9000000000000006E-2</v>
      </c>
      <c r="G72" s="7">
        <v>8.0000000000000002E-3</v>
      </c>
      <c r="H72" s="7">
        <v>0</v>
      </c>
      <c r="I72" s="7">
        <v>4.8899999999999999E-2</v>
      </c>
      <c r="J72" s="7">
        <v>0</v>
      </c>
      <c r="K72" s="7">
        <v>0</v>
      </c>
      <c r="L72" s="7">
        <v>2.0000000000000001E-4</v>
      </c>
      <c r="M72" s="7">
        <v>5.9999999999999995E-4</v>
      </c>
      <c r="N72" s="7">
        <v>5.9999999999999995E-4</v>
      </c>
      <c r="O72" s="7">
        <v>0</v>
      </c>
    </row>
    <row r="73" spans="1:15" hidden="1" x14ac:dyDescent="0.25">
      <c r="A73" s="9" t="s">
        <v>193</v>
      </c>
      <c r="B73" s="9" t="s">
        <v>194</v>
      </c>
      <c r="C73" s="55"/>
      <c r="D73" s="12">
        <v>2.9470000000000001</v>
      </c>
      <c r="E73" s="7">
        <v>1.8939999999999999</v>
      </c>
      <c r="F73" s="7">
        <v>1.752</v>
      </c>
      <c r="G73" s="7">
        <v>1.841</v>
      </c>
      <c r="H73" s="7">
        <v>1.104233</v>
      </c>
      <c r="I73" s="7">
        <v>0.58153900000000003</v>
      </c>
      <c r="J73" s="7">
        <v>0.40699999999999997</v>
      </c>
      <c r="K73" s="7">
        <v>0.13550000000000001</v>
      </c>
      <c r="L73" s="7">
        <v>8.0000000000000004E-4</v>
      </c>
      <c r="M73" s="7">
        <v>0</v>
      </c>
      <c r="N73" s="7">
        <v>1.3635999999999999</v>
      </c>
      <c r="O73" s="7">
        <v>0</v>
      </c>
    </row>
    <row r="74" spans="1:15" hidden="1" x14ac:dyDescent="0.25">
      <c r="A74" s="9" t="s">
        <v>523</v>
      </c>
      <c r="B74" s="9" t="s">
        <v>524</v>
      </c>
      <c r="C74" s="29"/>
      <c r="D74" s="12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</row>
    <row r="75" spans="1:15" hidden="1" x14ac:dyDescent="0.25">
      <c r="A75" s="9" t="s">
        <v>100</v>
      </c>
      <c r="B75" s="9" t="s">
        <v>101</v>
      </c>
      <c r="C75" s="55"/>
      <c r="D75" s="12">
        <v>3.1E-2</v>
      </c>
      <c r="E75" s="7">
        <v>3.2000000000000001E-2</v>
      </c>
      <c r="F75" s="7">
        <v>3.6999999999999998E-2</v>
      </c>
      <c r="G75" s="7">
        <v>5.2999999999999999E-2</v>
      </c>
      <c r="H75" s="7">
        <v>2.3800000000000002E-2</v>
      </c>
      <c r="I75" s="7">
        <v>5.62E-2</v>
      </c>
      <c r="J75" s="7">
        <v>1.8100000000000002E-2</v>
      </c>
      <c r="K75" s="7">
        <v>2.3E-2</v>
      </c>
      <c r="L75" s="7">
        <v>3.8E-3</v>
      </c>
      <c r="M75" s="7">
        <v>0</v>
      </c>
      <c r="N75" s="7">
        <v>0</v>
      </c>
      <c r="O75" s="7">
        <v>3.0000000000000001E-3</v>
      </c>
    </row>
    <row r="76" spans="1:15" hidden="1" x14ac:dyDescent="0.25">
      <c r="A76" s="9" t="s">
        <v>113</v>
      </c>
      <c r="B76" s="9" t="s">
        <v>114</v>
      </c>
      <c r="C76" s="55"/>
      <c r="D76" s="12">
        <v>9.4E-2</v>
      </c>
      <c r="E76" s="7">
        <v>0.08</v>
      </c>
      <c r="F76" s="7">
        <v>0.04</v>
      </c>
      <c r="G76" s="7">
        <v>0.04</v>
      </c>
      <c r="H76" s="7">
        <v>0.04</v>
      </c>
      <c r="I76" s="7">
        <v>9.1999999999999998E-2</v>
      </c>
      <c r="J76" s="7">
        <v>0.13400000000000001</v>
      </c>
      <c r="K76" s="7">
        <v>4.0000000000000001E-3</v>
      </c>
      <c r="L76" s="7">
        <v>9.0499999999999997E-2</v>
      </c>
      <c r="M76" s="7">
        <v>9.7799999999999998E-2</v>
      </c>
      <c r="N76" s="7">
        <v>0.18779999999999999</v>
      </c>
      <c r="O76" s="7">
        <v>1.8499999999999999E-2</v>
      </c>
    </row>
    <row r="77" spans="1:15" hidden="1" x14ac:dyDescent="0.25">
      <c r="A77" s="9" t="s">
        <v>266</v>
      </c>
      <c r="B77" s="9" t="s">
        <v>267</v>
      </c>
      <c r="C77" s="55"/>
      <c r="D77" s="12">
        <v>20.442</v>
      </c>
      <c r="E77" s="7">
        <v>23.376000000000001</v>
      </c>
      <c r="F77" s="7">
        <v>22.39</v>
      </c>
      <c r="G77" s="7">
        <v>22.854959999999998</v>
      </c>
      <c r="H77" s="7">
        <v>32.197571000000003</v>
      </c>
      <c r="I77" s="7">
        <v>29.151306000000002</v>
      </c>
      <c r="J77" s="7">
        <v>28.689021</v>
      </c>
      <c r="K77" s="7">
        <v>32.650399999999998</v>
      </c>
      <c r="L77" s="7">
        <v>30.937899999999999</v>
      </c>
      <c r="M77" s="7">
        <v>61.720300000000002</v>
      </c>
      <c r="N77" s="7">
        <v>67.6096</v>
      </c>
      <c r="O77" s="7">
        <v>72.623699999999999</v>
      </c>
    </row>
    <row r="78" spans="1:15" hidden="1" x14ac:dyDescent="0.25">
      <c r="A78" s="9" t="s">
        <v>268</v>
      </c>
      <c r="B78" s="9" t="s">
        <v>269</v>
      </c>
      <c r="C78" s="55"/>
      <c r="D78" s="12">
        <v>11.228999999999999</v>
      </c>
      <c r="E78" s="7">
        <v>13.202</v>
      </c>
      <c r="F78" s="7">
        <v>14.988</v>
      </c>
      <c r="G78" s="7">
        <v>8.0419999999999998</v>
      </c>
      <c r="H78" s="7">
        <v>7.7019159999999998</v>
      </c>
      <c r="I78" s="7">
        <v>7.8781720000000002</v>
      </c>
      <c r="J78" s="7">
        <v>3.8369</v>
      </c>
      <c r="K78" s="7">
        <v>3.7778</v>
      </c>
      <c r="L78" s="7">
        <v>4.7645</v>
      </c>
      <c r="M78" s="7">
        <v>2.8323999999999998</v>
      </c>
      <c r="N78" s="7">
        <v>8.4466999999999999</v>
      </c>
      <c r="O78" s="7">
        <v>11.246600000000001</v>
      </c>
    </row>
    <row r="79" spans="1:15" hidden="1" x14ac:dyDescent="0.25">
      <c r="A79" s="9" t="s">
        <v>80</v>
      </c>
      <c r="B79" s="9" t="s">
        <v>81</v>
      </c>
      <c r="C79" s="55"/>
      <c r="D79" s="12">
        <v>16.093</v>
      </c>
      <c r="E79" s="7">
        <v>16.312999999999999</v>
      </c>
      <c r="F79" s="7">
        <v>12.39</v>
      </c>
      <c r="G79" s="7">
        <v>12.832659</v>
      </c>
      <c r="H79" s="7">
        <v>3.3886159999999999</v>
      </c>
      <c r="I79" s="7">
        <v>2.4009619999999998</v>
      </c>
      <c r="J79" s="7">
        <v>3.4732319999999999</v>
      </c>
      <c r="K79" s="7">
        <v>2.7193000000000001</v>
      </c>
      <c r="L79" s="7">
        <v>1.7155</v>
      </c>
      <c r="M79" s="7">
        <v>1.4685999999999999</v>
      </c>
      <c r="N79" s="7">
        <v>1.3030999999999999</v>
      </c>
      <c r="O79" s="7">
        <v>3.0000000000000001E-3</v>
      </c>
    </row>
    <row r="80" spans="1:15" hidden="1" x14ac:dyDescent="0.25">
      <c r="A80" s="9" t="s">
        <v>82</v>
      </c>
      <c r="B80" s="9" t="s">
        <v>83</v>
      </c>
      <c r="C80" s="55"/>
      <c r="D80" s="12">
        <v>0.49399999999999999</v>
      </c>
      <c r="E80" s="7">
        <v>0.55400000000000005</v>
      </c>
      <c r="F80" s="7">
        <v>0.627</v>
      </c>
      <c r="G80" s="7">
        <v>0.107</v>
      </c>
      <c r="H80" s="7">
        <v>9.4E-2</v>
      </c>
      <c r="I80" s="7">
        <v>0.82940000000000003</v>
      </c>
      <c r="J80" s="7">
        <v>1.0005999999999999</v>
      </c>
      <c r="K80" s="7">
        <v>9.1300000000000006E-2</v>
      </c>
      <c r="L80" s="7">
        <v>5.2499999999999998E-2</v>
      </c>
      <c r="M80" s="7">
        <v>0.69020000000000004</v>
      </c>
      <c r="N80" s="7">
        <v>0</v>
      </c>
      <c r="O80" s="7">
        <v>0</v>
      </c>
    </row>
    <row r="81" spans="1:15" hidden="1" x14ac:dyDescent="0.25">
      <c r="A81" s="9" t="s">
        <v>147</v>
      </c>
      <c r="B81" s="9" t="s">
        <v>148</v>
      </c>
      <c r="C81" s="55"/>
      <c r="D81" s="12">
        <v>0.13600000000000001</v>
      </c>
      <c r="E81" s="7">
        <v>0.19700000000000001</v>
      </c>
      <c r="F81" s="7">
        <v>8.6999999999999994E-2</v>
      </c>
      <c r="G81" s="7">
        <v>6.8000000000000005E-2</v>
      </c>
      <c r="H81" s="7">
        <v>0.11</v>
      </c>
      <c r="I81" s="7">
        <v>7.2300000000000003E-2</v>
      </c>
      <c r="J81" s="7">
        <v>0.2989</v>
      </c>
      <c r="K81" s="7">
        <v>0.27700000000000002</v>
      </c>
      <c r="L81" s="7">
        <v>0.41670000000000001</v>
      </c>
      <c r="M81" s="7">
        <v>0</v>
      </c>
      <c r="N81" s="7">
        <v>0.53700000000000003</v>
      </c>
      <c r="O81" s="7">
        <v>0.63600000000000001</v>
      </c>
    </row>
    <row r="82" spans="1:15" hidden="1" x14ac:dyDescent="0.25">
      <c r="A82" s="9" t="s">
        <v>593</v>
      </c>
      <c r="B82" s="9" t="s">
        <v>594</v>
      </c>
      <c r="C82" s="30"/>
      <c r="D82" s="12">
        <v>2.1999999999999999E-2</v>
      </c>
      <c r="E82" s="7">
        <v>1.0999999999999999E-2</v>
      </c>
      <c r="F82" s="7">
        <v>1.2E-2</v>
      </c>
      <c r="G82" s="7">
        <v>5.0000000000000001E-3</v>
      </c>
      <c r="H82" s="7">
        <v>1.2999999999999999E-2</v>
      </c>
      <c r="I82" s="7">
        <v>3.7669999999999999E-3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</row>
    <row r="83" spans="1:15" hidden="1" x14ac:dyDescent="0.25">
      <c r="A83" s="9" t="s">
        <v>527</v>
      </c>
      <c r="B83" s="9" t="s">
        <v>528</v>
      </c>
      <c r="C83" s="29"/>
      <c r="D83" s="12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</row>
    <row r="84" spans="1:15" hidden="1" x14ac:dyDescent="0.25">
      <c r="A84" s="9" t="s">
        <v>220</v>
      </c>
      <c r="B84" s="9" t="s">
        <v>221</v>
      </c>
      <c r="C84" s="29"/>
      <c r="D84" s="12">
        <v>0</v>
      </c>
      <c r="E84" s="7">
        <v>0</v>
      </c>
      <c r="F84" s="7">
        <v>0</v>
      </c>
      <c r="G84" s="7">
        <v>0</v>
      </c>
      <c r="H84" s="7">
        <v>0</v>
      </c>
      <c r="I84" s="7">
        <v>1E-4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</row>
    <row r="85" spans="1:15" hidden="1" x14ac:dyDescent="0.25">
      <c r="A85" s="9" t="s">
        <v>464</v>
      </c>
      <c r="B85" s="9" t="s">
        <v>465</v>
      </c>
      <c r="C85" s="55"/>
      <c r="D85" s="12">
        <v>7.2999999999999995E-2</v>
      </c>
      <c r="E85" s="7">
        <v>7.6999999999999999E-2</v>
      </c>
      <c r="F85" s="7">
        <v>1.7000000000000001E-2</v>
      </c>
      <c r="G85" s="7">
        <v>1E-3</v>
      </c>
      <c r="H85" s="7">
        <v>1E-3</v>
      </c>
      <c r="I85" s="7">
        <v>5.9630000000000004E-3</v>
      </c>
      <c r="J85" s="7">
        <v>0.18514900000000001</v>
      </c>
      <c r="K85" s="7">
        <v>2.18E-2</v>
      </c>
      <c r="L85" s="7">
        <v>4.4999999999999998E-2</v>
      </c>
      <c r="M85" s="7">
        <v>4.2299999999999997E-2</v>
      </c>
      <c r="N85" s="7">
        <v>9.4E-2</v>
      </c>
      <c r="O85" s="7">
        <v>9.64E-2</v>
      </c>
    </row>
    <row r="86" spans="1:15" hidden="1" x14ac:dyDescent="0.25">
      <c r="A86" s="9" t="s">
        <v>631</v>
      </c>
      <c r="B86" s="9" t="s">
        <v>632</v>
      </c>
      <c r="C86" s="29"/>
      <c r="D86" s="12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1.7500000000000002E-2</v>
      </c>
      <c r="L86" s="7">
        <v>3.5000000000000003E-2</v>
      </c>
      <c r="M86" s="7">
        <v>0</v>
      </c>
      <c r="N86" s="7">
        <v>0</v>
      </c>
      <c r="O86" s="7">
        <v>0</v>
      </c>
    </row>
    <row r="87" spans="1:15" hidden="1" x14ac:dyDescent="0.25">
      <c r="A87" s="9" t="s">
        <v>318</v>
      </c>
      <c r="B87" s="9" t="s">
        <v>319</v>
      </c>
      <c r="C87" s="55"/>
      <c r="D87" s="12">
        <v>7.77</v>
      </c>
      <c r="E87" s="7">
        <v>7.516</v>
      </c>
      <c r="F87" s="7">
        <v>7.5830000000000002</v>
      </c>
      <c r="G87" s="7">
        <v>5.4480000000000004</v>
      </c>
      <c r="H87" s="7">
        <v>5.9389599999999998</v>
      </c>
      <c r="I87" s="7">
        <v>5.7678560000000001</v>
      </c>
      <c r="J87" s="7">
        <v>2.5344000000000002</v>
      </c>
      <c r="K87" s="7">
        <v>1.2313000000000001</v>
      </c>
      <c r="L87" s="7">
        <v>1.2522</v>
      </c>
      <c r="M87" s="7">
        <v>2.1088</v>
      </c>
      <c r="N87" s="7">
        <v>1.3592</v>
      </c>
      <c r="O87" s="7">
        <v>0.58789999999999998</v>
      </c>
    </row>
    <row r="88" spans="1:15" hidden="1" x14ac:dyDescent="0.25">
      <c r="A88" s="9" t="s">
        <v>121</v>
      </c>
      <c r="B88" s="9" t="s">
        <v>122</v>
      </c>
      <c r="C88" s="55"/>
      <c r="D88" s="12">
        <v>2E-3</v>
      </c>
      <c r="E88" s="7">
        <v>0</v>
      </c>
      <c r="F88" s="7">
        <v>0</v>
      </c>
      <c r="G88" s="7">
        <v>1E-3</v>
      </c>
      <c r="H88" s="7">
        <v>0</v>
      </c>
      <c r="I88" s="7">
        <v>2.3599999999999999E-4</v>
      </c>
      <c r="J88" s="7">
        <v>0</v>
      </c>
      <c r="K88" s="7">
        <v>2.0000000000000001E-4</v>
      </c>
      <c r="L88" s="7">
        <v>0</v>
      </c>
      <c r="M88" s="7">
        <v>1E-3</v>
      </c>
      <c r="N88" s="7">
        <v>0</v>
      </c>
      <c r="O88" s="7">
        <v>0</v>
      </c>
    </row>
    <row r="89" spans="1:15" hidden="1" x14ac:dyDescent="0.25">
      <c r="A89" s="9" t="s">
        <v>191</v>
      </c>
      <c r="B89" s="9" t="s">
        <v>192</v>
      </c>
      <c r="C89" s="55"/>
      <c r="D89" s="12">
        <v>0.29299999999999998</v>
      </c>
      <c r="E89" s="7">
        <v>0.30499999999999999</v>
      </c>
      <c r="F89" s="7">
        <v>0.39100000000000001</v>
      </c>
      <c r="G89" s="7">
        <v>1E-3</v>
      </c>
      <c r="H89" s="7">
        <v>8.0000000000000004E-4</v>
      </c>
      <c r="I89" s="7">
        <v>1.58E-3</v>
      </c>
      <c r="J89" s="7">
        <v>1.2999999999999999E-3</v>
      </c>
      <c r="K89" s="7">
        <v>2.3999999999999998E-3</v>
      </c>
      <c r="L89" s="7">
        <v>5.0000000000000001E-4</v>
      </c>
      <c r="M89" s="7">
        <v>0</v>
      </c>
      <c r="N89" s="7">
        <v>0</v>
      </c>
      <c r="O89" s="7">
        <v>0</v>
      </c>
    </row>
    <row r="90" spans="1:15" hidden="1" x14ac:dyDescent="0.25">
      <c r="A90" s="9" t="s">
        <v>239</v>
      </c>
      <c r="B90" s="9" t="s">
        <v>240</v>
      </c>
      <c r="C90" s="55"/>
      <c r="D90" s="12">
        <v>4.0000000000000001E-3</v>
      </c>
      <c r="E90" s="7">
        <v>2E-3</v>
      </c>
      <c r="F90" s="7">
        <v>2E-3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</row>
    <row r="91" spans="1:15" hidden="1" x14ac:dyDescent="0.25">
      <c r="A91" s="9" t="s">
        <v>597</v>
      </c>
      <c r="B91" s="9" t="s">
        <v>598</v>
      </c>
      <c r="C91" s="55"/>
      <c r="D91" s="12">
        <v>8.0000000000000002E-3</v>
      </c>
      <c r="E91" s="7">
        <v>1.2E-2</v>
      </c>
      <c r="F91" s="7">
        <v>8.0000000000000002E-3</v>
      </c>
      <c r="G91" s="7">
        <v>1.0999999999999999E-2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</row>
    <row r="92" spans="1:15" hidden="1" x14ac:dyDescent="0.25">
      <c r="A92" s="9" t="s">
        <v>185</v>
      </c>
      <c r="B92" s="9" t="s">
        <v>186</v>
      </c>
      <c r="C92" s="30"/>
      <c r="D92" s="12">
        <v>84.045000000000002</v>
      </c>
      <c r="E92" s="7">
        <v>88.718999999999994</v>
      </c>
      <c r="F92" s="7">
        <v>105.628</v>
      </c>
      <c r="G92" s="7">
        <v>101.544335</v>
      </c>
      <c r="H92" s="7">
        <v>112.482766</v>
      </c>
      <c r="I92" s="7">
        <v>89.494536999999994</v>
      </c>
      <c r="J92" s="7">
        <v>78.400127999999995</v>
      </c>
      <c r="K92" s="7">
        <v>61.821300000000001</v>
      </c>
      <c r="L92" s="7">
        <v>47.0428</v>
      </c>
      <c r="M92" s="7">
        <v>100.8034</v>
      </c>
      <c r="N92" s="7">
        <v>95.232399999999998</v>
      </c>
      <c r="O92" s="7">
        <v>101.66849999999999</v>
      </c>
    </row>
    <row r="93" spans="1:15" hidden="1" x14ac:dyDescent="0.25">
      <c r="A93" s="9" t="s">
        <v>129</v>
      </c>
      <c r="B93" s="9" t="s">
        <v>130</v>
      </c>
      <c r="C93" s="30"/>
      <c r="D93" s="12">
        <v>0.06</v>
      </c>
      <c r="E93" s="7">
        <v>4.3999999999999997E-2</v>
      </c>
      <c r="F93" s="7">
        <v>3.5000000000000003E-2</v>
      </c>
      <c r="G93" s="7">
        <v>9.2999999999999999E-2</v>
      </c>
      <c r="H93" s="7">
        <v>5.3999999999999999E-2</v>
      </c>
      <c r="I93" s="7">
        <v>4.7800000000000002E-2</v>
      </c>
      <c r="J93" s="7">
        <v>0.6452</v>
      </c>
      <c r="K93" s="7">
        <v>0.71</v>
      </c>
      <c r="L93" s="7">
        <v>4.4900000000000002E-2</v>
      </c>
      <c r="M93" s="7">
        <v>4.1500000000000002E-2</v>
      </c>
      <c r="N93" s="7">
        <v>1.9340999999999999</v>
      </c>
      <c r="O93" s="7">
        <v>1.6267</v>
      </c>
    </row>
    <row r="94" spans="1:15" hidden="1" x14ac:dyDescent="0.25">
      <c r="A94" s="9" t="s">
        <v>458</v>
      </c>
      <c r="B94" s="9" t="s">
        <v>459</v>
      </c>
      <c r="C94" s="30"/>
      <c r="D94" s="12">
        <v>2E-3</v>
      </c>
      <c r="E94" s="7">
        <v>0.01</v>
      </c>
      <c r="F94" s="7">
        <v>5.0000000000000001E-3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</row>
    <row r="95" spans="1:15" hidden="1" x14ac:dyDescent="0.25">
      <c r="A95" s="9" t="s">
        <v>149</v>
      </c>
      <c r="B95" s="9" t="s">
        <v>150</v>
      </c>
      <c r="C95" s="30"/>
      <c r="D95" s="12">
        <v>0.79</v>
      </c>
      <c r="E95" s="7">
        <v>0.442</v>
      </c>
      <c r="F95" s="7">
        <v>0.08</v>
      </c>
      <c r="G95" s="7">
        <v>4.4999999999999998E-2</v>
      </c>
      <c r="H95" s="7">
        <v>5.7910000000000001E-3</v>
      </c>
      <c r="I95" s="7">
        <v>5.9930000000000001E-3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</row>
    <row r="96" spans="1:15" hidden="1" x14ac:dyDescent="0.25">
      <c r="A96" s="9" t="s">
        <v>92</v>
      </c>
      <c r="B96" s="9" t="s">
        <v>93</v>
      </c>
      <c r="C96" s="30"/>
      <c r="D96" s="12">
        <v>0.82</v>
      </c>
      <c r="E96" s="7">
        <v>0.94899999999999995</v>
      </c>
      <c r="F96" s="7">
        <v>0.879</v>
      </c>
      <c r="G96" s="7">
        <v>0.51900000000000002</v>
      </c>
      <c r="H96" s="7">
        <v>0.54930000000000001</v>
      </c>
      <c r="I96" s="7">
        <v>0.355985</v>
      </c>
      <c r="J96" s="7">
        <v>0.11849999999999999</v>
      </c>
      <c r="K96" s="7">
        <v>1.6199999999999999E-2</v>
      </c>
      <c r="L96" s="7">
        <v>1.5599999999999999E-2</v>
      </c>
      <c r="M96" s="7">
        <v>1.2E-2</v>
      </c>
      <c r="N96" s="7">
        <v>1.2999999999999999E-2</v>
      </c>
      <c r="O96" s="7">
        <v>0</v>
      </c>
    </row>
    <row r="97" spans="1:15" hidden="1" x14ac:dyDescent="0.25">
      <c r="A97" s="9" t="s">
        <v>525</v>
      </c>
      <c r="B97" s="9" t="s">
        <v>526</v>
      </c>
      <c r="C97" s="30"/>
      <c r="D97" s="12">
        <v>0.01</v>
      </c>
      <c r="E97" s="7">
        <v>1E-3</v>
      </c>
      <c r="F97" s="7">
        <v>0</v>
      </c>
      <c r="G97" s="7">
        <v>0</v>
      </c>
      <c r="H97" s="7">
        <v>0</v>
      </c>
      <c r="I97" s="7">
        <v>0</v>
      </c>
      <c r="J97" s="7">
        <v>2.2100000000000001E-4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</row>
    <row r="98" spans="1:15" hidden="1" x14ac:dyDescent="0.25">
      <c r="A98" s="9" t="s">
        <v>338</v>
      </c>
      <c r="B98" s="9" t="s">
        <v>339</v>
      </c>
      <c r="C98" s="30"/>
      <c r="D98" s="12">
        <v>0.76200000000000001</v>
      </c>
      <c r="E98" s="7">
        <v>0.67</v>
      </c>
      <c r="F98" s="7">
        <v>0.59599999999999997</v>
      </c>
      <c r="G98" s="7">
        <v>0.39600000000000002</v>
      </c>
      <c r="H98" s="7">
        <v>0.19900000000000001</v>
      </c>
      <c r="I98" s="7">
        <v>4.2000000000000003E-2</v>
      </c>
      <c r="J98" s="7">
        <v>2E-3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</row>
    <row r="99" spans="1:15" hidden="1" x14ac:dyDescent="0.25">
      <c r="A99" s="9" t="s">
        <v>98</v>
      </c>
      <c r="B99" s="9" t="s">
        <v>99</v>
      </c>
      <c r="C99" s="55"/>
      <c r="D99" s="12">
        <v>3.0000000000000001E-3</v>
      </c>
      <c r="E99" s="7">
        <v>4.0000000000000001E-3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1E-3</v>
      </c>
    </row>
    <row r="100" spans="1:15" hidden="1" x14ac:dyDescent="0.25">
      <c r="A100" s="9" t="s">
        <v>552</v>
      </c>
      <c r="B100" s="9" t="s">
        <v>553</v>
      </c>
      <c r="C100" s="30"/>
      <c r="D100" s="12">
        <v>8.9999999999999993E-3</v>
      </c>
      <c r="E100" s="7">
        <v>8.9999999999999993E-3</v>
      </c>
      <c r="F100" s="7">
        <v>1.0999999999999999E-2</v>
      </c>
      <c r="G100" s="7">
        <v>1.2999999999999999E-2</v>
      </c>
      <c r="H100" s="7">
        <v>0.01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</row>
    <row r="101" spans="1:15" hidden="1" x14ac:dyDescent="0.25">
      <c r="A101" s="9" t="s">
        <v>241</v>
      </c>
      <c r="B101" s="9" t="s">
        <v>241</v>
      </c>
      <c r="C101" s="55"/>
      <c r="D101" s="12">
        <v>0.44500000000000001</v>
      </c>
      <c r="E101" s="7">
        <v>0.442</v>
      </c>
      <c r="F101" s="7">
        <v>0.156</v>
      </c>
      <c r="G101" s="7">
        <v>0.17230000000000001</v>
      </c>
      <c r="H101" s="7">
        <v>1.3469999999999999E-2</v>
      </c>
      <c r="I101" s="7">
        <v>0</v>
      </c>
      <c r="J101" s="7">
        <v>6.4000000000000001E-2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</row>
    <row r="102" spans="1:15" hidden="1" x14ac:dyDescent="0.25">
      <c r="A102" s="9" t="s">
        <v>270</v>
      </c>
      <c r="B102" s="9" t="s">
        <v>271</v>
      </c>
      <c r="C102" s="29"/>
      <c r="D102" s="12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0.03</v>
      </c>
    </row>
    <row r="103" spans="1:15" hidden="1" x14ac:dyDescent="0.25">
      <c r="A103" s="9" t="s">
        <v>460</v>
      </c>
      <c r="B103" s="9" t="s">
        <v>461</v>
      </c>
      <c r="C103" s="29"/>
      <c r="D103" s="12">
        <v>0</v>
      </c>
      <c r="E103" s="7">
        <v>0</v>
      </c>
      <c r="F103" s="7">
        <v>3.0000000000000001E-3</v>
      </c>
      <c r="G103" s="7">
        <v>8.0000000000000002E-3</v>
      </c>
      <c r="H103" s="7">
        <v>0.125</v>
      </c>
      <c r="I103" s="7">
        <v>3.5999999999999997E-2</v>
      </c>
      <c r="J103" s="7">
        <v>0.03</v>
      </c>
      <c r="K103" s="7">
        <v>1.2999999999999999E-2</v>
      </c>
      <c r="L103" s="7">
        <v>0</v>
      </c>
      <c r="M103" s="7">
        <v>0</v>
      </c>
      <c r="N103" s="7">
        <v>0</v>
      </c>
      <c r="O103" s="7">
        <v>0</v>
      </c>
    </row>
    <row r="104" spans="1:15" hidden="1" x14ac:dyDescent="0.25">
      <c r="A104" s="9" t="s">
        <v>222</v>
      </c>
      <c r="B104" s="9" t="s">
        <v>222</v>
      </c>
      <c r="C104" s="30"/>
      <c r="D104" s="12">
        <v>0.67200000000000004</v>
      </c>
      <c r="E104" s="7">
        <v>0.09</v>
      </c>
      <c r="F104" s="7">
        <v>0.08</v>
      </c>
      <c r="G104" s="7">
        <v>9.6000000000000002E-2</v>
      </c>
      <c r="H104" s="7">
        <v>0.77639999999999998</v>
      </c>
      <c r="I104" s="7">
        <v>0.73319999999999996</v>
      </c>
      <c r="J104" s="7">
        <v>0.78520000000000001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</row>
    <row r="105" spans="1:15" hidden="1" x14ac:dyDescent="0.25">
      <c r="A105" s="9" t="s">
        <v>218</v>
      </c>
      <c r="B105" s="9" t="s">
        <v>219</v>
      </c>
      <c r="C105" s="30"/>
      <c r="D105" s="12">
        <v>422.56400000000002</v>
      </c>
      <c r="E105" s="7">
        <v>399.36200000000002</v>
      </c>
      <c r="F105" s="7">
        <v>244.93700000000001</v>
      </c>
      <c r="G105" s="7">
        <v>229.86144999999999</v>
      </c>
      <c r="H105" s="7">
        <v>272.674983</v>
      </c>
      <c r="I105" s="7">
        <v>446.398034</v>
      </c>
      <c r="J105" s="7">
        <v>2093.3609000000001</v>
      </c>
      <c r="K105" s="7">
        <v>4026.8436000000002</v>
      </c>
      <c r="L105" s="7">
        <v>2957.6008000000002</v>
      </c>
      <c r="M105" s="7">
        <v>2726</v>
      </c>
      <c r="N105" s="7">
        <v>2171.4106999999999</v>
      </c>
      <c r="O105" s="7">
        <v>4479.4292999999998</v>
      </c>
    </row>
    <row r="106" spans="1:15" hidden="1" x14ac:dyDescent="0.25">
      <c r="A106" s="9" t="s">
        <v>531</v>
      </c>
      <c r="B106" s="9" t="s">
        <v>532</v>
      </c>
      <c r="C106" s="29"/>
      <c r="D106" s="12">
        <v>8.9999999999999993E-3</v>
      </c>
      <c r="E106" s="7">
        <v>0</v>
      </c>
      <c r="F106" s="7">
        <v>0</v>
      </c>
      <c r="G106" s="7">
        <v>0.02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</row>
    <row r="107" spans="1:15" hidden="1" x14ac:dyDescent="0.25">
      <c r="A107" s="9" t="s">
        <v>217</v>
      </c>
      <c r="B107" s="9" t="s">
        <v>217</v>
      </c>
      <c r="C107" s="29"/>
      <c r="D107" s="12">
        <v>0.14399999999999999</v>
      </c>
      <c r="E107" s="7">
        <v>0.155</v>
      </c>
      <c r="F107" s="7">
        <v>6.4000000000000001E-2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</row>
    <row r="108" spans="1:15" hidden="1" x14ac:dyDescent="0.25">
      <c r="A108" s="9" t="s">
        <v>216</v>
      </c>
      <c r="B108" s="9" t="s">
        <v>216</v>
      </c>
      <c r="C108" s="55"/>
      <c r="D108" s="12">
        <v>0.28000000000000003</v>
      </c>
      <c r="E108" s="7">
        <v>0.41099999999999998</v>
      </c>
      <c r="F108" s="7">
        <v>0.43099999999999999</v>
      </c>
      <c r="G108" s="7">
        <v>0.41818499999999997</v>
      </c>
      <c r="H108" s="7">
        <v>0.53965700000000005</v>
      </c>
      <c r="I108" s="7">
        <v>9.3700000000000006E-2</v>
      </c>
      <c r="J108" s="7">
        <v>4.1399999999999999E-2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</row>
    <row r="109" spans="1:15" hidden="1" x14ac:dyDescent="0.25">
      <c r="A109" s="9" t="s">
        <v>86</v>
      </c>
      <c r="B109" s="9" t="s">
        <v>87</v>
      </c>
      <c r="C109" s="55"/>
      <c r="D109" s="12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</row>
    <row r="110" spans="1:15" hidden="1" x14ac:dyDescent="0.25">
      <c r="A110" s="9" t="s">
        <v>603</v>
      </c>
      <c r="B110" s="9" t="s">
        <v>604</v>
      </c>
      <c r="C110" s="30"/>
      <c r="D110" s="12">
        <v>1E-3</v>
      </c>
      <c r="E110" s="7">
        <v>1E-3</v>
      </c>
      <c r="F110" s="7">
        <v>0</v>
      </c>
      <c r="G110" s="7">
        <v>1E-3</v>
      </c>
      <c r="H110" s="7">
        <v>0</v>
      </c>
      <c r="I110" s="7">
        <v>2E-3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</row>
    <row r="111" spans="1:15" hidden="1" x14ac:dyDescent="0.25">
      <c r="A111" s="9" t="s">
        <v>548</v>
      </c>
      <c r="B111" s="9" t="s">
        <v>549</v>
      </c>
      <c r="C111" s="30"/>
      <c r="D111" s="12">
        <v>1.0999999999999999E-2</v>
      </c>
      <c r="E111" s="7">
        <v>1.2999999999999999E-2</v>
      </c>
      <c r="F111" s="7">
        <v>8.5000000000000006E-2</v>
      </c>
      <c r="G111" s="7">
        <v>2.8000000000000001E-2</v>
      </c>
      <c r="H111" s="7">
        <v>3.4000000000000002E-2</v>
      </c>
      <c r="I111" s="7">
        <v>1.1119999999999999E-3</v>
      </c>
      <c r="J111" s="7">
        <v>1E-3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</row>
    <row r="112" spans="1:15" hidden="1" x14ac:dyDescent="0.25">
      <c r="A112" s="9" t="s">
        <v>212</v>
      </c>
      <c r="B112" s="9" t="s">
        <v>213</v>
      </c>
      <c r="C112" s="55"/>
      <c r="D112" s="12">
        <v>212.96100000000001</v>
      </c>
      <c r="E112" s="7">
        <v>183.44399999999999</v>
      </c>
      <c r="F112" s="7">
        <v>141.982</v>
      </c>
      <c r="G112" s="7">
        <v>123.83166</v>
      </c>
      <c r="H112" s="7">
        <v>110.672775</v>
      </c>
      <c r="I112" s="7">
        <v>87.986557000000005</v>
      </c>
      <c r="J112" s="7">
        <v>61.934399999999997</v>
      </c>
      <c r="K112" s="7">
        <v>2801.2148999999999</v>
      </c>
      <c r="L112" s="7">
        <v>1418.7693999999999</v>
      </c>
      <c r="M112" s="7">
        <v>1307.9764</v>
      </c>
      <c r="N112" s="7">
        <v>301.71190000000001</v>
      </c>
      <c r="O112" s="7">
        <v>1004.2378</v>
      </c>
    </row>
    <row r="113" spans="1:15" hidden="1" x14ac:dyDescent="0.25">
      <c r="A113" s="9" t="s">
        <v>229</v>
      </c>
      <c r="B113" s="9" t="s">
        <v>230</v>
      </c>
      <c r="C113" s="55"/>
      <c r="D113" s="12">
        <v>1.6879999999999999</v>
      </c>
      <c r="E113" s="7">
        <v>3.3490000000000002</v>
      </c>
      <c r="F113" s="7">
        <v>3.3530000000000002</v>
      </c>
      <c r="G113" s="7">
        <v>4.2000000000000003E-2</v>
      </c>
      <c r="H113" s="7">
        <v>5.6000000000000001E-2</v>
      </c>
      <c r="I113" s="7">
        <v>4.6699999999999998E-2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</row>
    <row r="114" spans="1:15" hidden="1" x14ac:dyDescent="0.25">
      <c r="A114" s="9" t="s">
        <v>211</v>
      </c>
      <c r="B114" s="9" t="s">
        <v>211</v>
      </c>
      <c r="C114" s="55"/>
      <c r="D114" s="12">
        <v>112.83499999999999</v>
      </c>
      <c r="E114" s="7">
        <v>117.429</v>
      </c>
      <c r="F114" s="7">
        <v>97.174000000000007</v>
      </c>
      <c r="G114" s="7">
        <v>63.252383000000002</v>
      </c>
      <c r="H114" s="7">
        <v>19.37772</v>
      </c>
      <c r="I114" s="7">
        <v>9.9807279999999992</v>
      </c>
      <c r="J114" s="7">
        <v>8.6236999999999995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</row>
    <row r="115" spans="1:15" hidden="1" x14ac:dyDescent="0.25">
      <c r="A115" s="9" t="s">
        <v>611</v>
      </c>
      <c r="B115" s="9" t="s">
        <v>612</v>
      </c>
      <c r="C115" s="30"/>
      <c r="D115" s="12">
        <v>4.0000000000000001E-3</v>
      </c>
      <c r="E115" s="7">
        <v>4.0000000000000001E-3</v>
      </c>
      <c r="F115" s="7">
        <v>5.0000000000000001E-3</v>
      </c>
      <c r="G115" s="7">
        <v>2.1000000000000001E-2</v>
      </c>
      <c r="H115" s="7">
        <v>4.8000000000000001E-2</v>
      </c>
      <c r="I115" s="7">
        <v>2.0219999999999998E-2</v>
      </c>
      <c r="J115" s="7">
        <v>7.7999999999999996E-3</v>
      </c>
      <c r="K115" s="7">
        <v>1.0200000000000001E-2</v>
      </c>
      <c r="L115" s="7">
        <v>5.5999999999999999E-3</v>
      </c>
      <c r="M115" s="7">
        <v>3.0000000000000001E-3</v>
      </c>
      <c r="N115" s="7">
        <v>3.0000000000000001E-3</v>
      </c>
      <c r="O115" s="7">
        <v>0</v>
      </c>
    </row>
    <row r="116" spans="1:15" hidden="1" x14ac:dyDescent="0.25">
      <c r="A116" s="9" t="s">
        <v>187</v>
      </c>
      <c r="B116" s="9" t="s">
        <v>188</v>
      </c>
      <c r="C116" s="52"/>
      <c r="D116" s="12">
        <v>80.867999999999995</v>
      </c>
      <c r="E116" s="7">
        <v>72.930000000000007</v>
      </c>
      <c r="F116" s="7">
        <v>60.774000000000001</v>
      </c>
      <c r="G116" s="7">
        <v>47.687711999999998</v>
      </c>
      <c r="H116" s="7">
        <v>51.190564000000002</v>
      </c>
      <c r="I116" s="7">
        <v>45.116419</v>
      </c>
      <c r="J116" s="7">
        <v>51.810920000000003</v>
      </c>
      <c r="K116" s="7">
        <v>49.808700000000002</v>
      </c>
      <c r="L116" s="7">
        <v>43.606400000000001</v>
      </c>
      <c r="M116" s="7">
        <v>51.038699999999999</v>
      </c>
      <c r="N116" s="7">
        <v>74.588700000000003</v>
      </c>
      <c r="O116" s="7">
        <v>83.1143</v>
      </c>
    </row>
    <row r="117" spans="1:15" hidden="1" x14ac:dyDescent="0.25">
      <c r="A117" s="9" t="s">
        <v>466</v>
      </c>
      <c r="B117" s="9" t="s">
        <v>467</v>
      </c>
      <c r="C117" s="53"/>
      <c r="D117" s="12">
        <v>0</v>
      </c>
      <c r="E117" s="7">
        <v>0</v>
      </c>
      <c r="F117" s="7">
        <v>0</v>
      </c>
      <c r="G117" s="7">
        <v>0</v>
      </c>
      <c r="H117" s="7">
        <v>0.09</v>
      </c>
      <c r="I117" s="7">
        <v>3.0000000000000001E-3</v>
      </c>
      <c r="J117" s="7">
        <v>0.01</v>
      </c>
      <c r="K117" s="7">
        <v>1.2999999999999999E-2</v>
      </c>
      <c r="L117" s="7">
        <v>2.3999999999999998E-3</v>
      </c>
      <c r="M117" s="7">
        <v>5.5999999999999999E-3</v>
      </c>
      <c r="N117" s="7">
        <v>0</v>
      </c>
      <c r="O117" s="7">
        <v>0</v>
      </c>
    </row>
    <row r="118" spans="1:15" hidden="1" x14ac:dyDescent="0.25">
      <c r="A118" s="9" t="s">
        <v>199</v>
      </c>
      <c r="B118" s="9" t="s">
        <v>200</v>
      </c>
      <c r="C118" s="55"/>
      <c r="D118" s="12">
        <v>560.22400000000005</v>
      </c>
      <c r="E118" s="7">
        <v>587.41200000000003</v>
      </c>
      <c r="F118" s="7">
        <v>709.875</v>
      </c>
      <c r="G118" s="7">
        <v>100.444</v>
      </c>
      <c r="H118" s="7">
        <v>0.79143799999999997</v>
      </c>
      <c r="I118" s="7">
        <v>0.87453000000000003</v>
      </c>
      <c r="J118" s="7">
        <v>1.1237999999999999</v>
      </c>
      <c r="K118" s="7">
        <v>0.83169999999999999</v>
      </c>
      <c r="L118" s="7">
        <v>1.1503000000000001</v>
      </c>
      <c r="M118" s="7">
        <v>0.77139999999999997</v>
      </c>
      <c r="N118" s="7">
        <v>9.7151999999999994</v>
      </c>
      <c r="O118" s="7">
        <v>12.574999999999999</v>
      </c>
    </row>
    <row r="119" spans="1:15" hidden="1" x14ac:dyDescent="0.25">
      <c r="A119" s="9" t="s">
        <v>276</v>
      </c>
      <c r="B119" s="9" t="s">
        <v>277</v>
      </c>
      <c r="C119" s="53"/>
      <c r="D119" s="12">
        <v>0</v>
      </c>
      <c r="E119" s="7">
        <v>0</v>
      </c>
      <c r="F119" s="7">
        <v>0</v>
      </c>
      <c r="G119" s="7">
        <v>5.2999999999999999E-2</v>
      </c>
      <c r="H119" s="7">
        <v>0.06</v>
      </c>
      <c r="I119" s="7">
        <v>5.5E-2</v>
      </c>
      <c r="J119" s="7">
        <v>7.8981000000000003</v>
      </c>
      <c r="K119" s="7">
        <v>90.197999999999993</v>
      </c>
      <c r="L119" s="7">
        <v>101.6662</v>
      </c>
      <c r="M119" s="7">
        <v>234.47749999999999</v>
      </c>
      <c r="N119" s="7">
        <v>1266.4139</v>
      </c>
      <c r="O119" s="7">
        <v>590.91989999999998</v>
      </c>
    </row>
    <row r="120" spans="1:15" hidden="1" x14ac:dyDescent="0.25">
      <c r="A120" s="9" t="s">
        <v>529</v>
      </c>
      <c r="B120" s="9" t="s">
        <v>530</v>
      </c>
      <c r="C120" s="53"/>
      <c r="D120" s="12">
        <v>0</v>
      </c>
      <c r="E120" s="7">
        <v>3.0000000000000001E-3</v>
      </c>
      <c r="F120" s="7">
        <v>0.19900000000000001</v>
      </c>
      <c r="G120" s="7">
        <v>4.0000000000000001E-3</v>
      </c>
      <c r="H120" s="7">
        <v>3.0000000000000001E-3</v>
      </c>
      <c r="I120" s="7">
        <v>3.2371999999999998E-2</v>
      </c>
      <c r="J120" s="7">
        <v>0.58180799999999999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</row>
    <row r="121" spans="1:15" hidden="1" x14ac:dyDescent="0.25">
      <c r="A121" s="9" t="s">
        <v>535</v>
      </c>
      <c r="B121" s="9" t="s">
        <v>536</v>
      </c>
      <c r="C121" s="53"/>
      <c r="D121" s="12">
        <v>0</v>
      </c>
      <c r="E121" s="7">
        <v>0</v>
      </c>
      <c r="F121" s="7">
        <v>0</v>
      </c>
      <c r="G121" s="7">
        <v>0</v>
      </c>
      <c r="H121" s="7">
        <v>0</v>
      </c>
      <c r="I121" s="7">
        <v>5.0000000000000001E-3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</row>
    <row r="122" spans="1:15" hidden="1" x14ac:dyDescent="0.25">
      <c r="A122" s="9" t="s">
        <v>90</v>
      </c>
      <c r="B122" s="9" t="s">
        <v>91</v>
      </c>
      <c r="C122" s="55"/>
      <c r="D122" s="12">
        <v>1.9390000000000001</v>
      </c>
      <c r="E122" s="7">
        <v>0.251</v>
      </c>
      <c r="F122" s="7">
        <v>0.22</v>
      </c>
      <c r="G122" s="7">
        <v>0.13900000000000001</v>
      </c>
      <c r="H122" s="7">
        <v>0.29420000000000002</v>
      </c>
      <c r="I122" s="7">
        <v>0.1164</v>
      </c>
      <c r="J122" s="7">
        <v>6.0000000000000001E-3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</row>
    <row r="123" spans="1:15" hidden="1" x14ac:dyDescent="0.25">
      <c r="A123" s="9" t="s">
        <v>137</v>
      </c>
      <c r="B123" s="9" t="s">
        <v>138</v>
      </c>
      <c r="C123" s="55"/>
      <c r="D123" s="12">
        <v>0.23899999999999999</v>
      </c>
      <c r="E123" s="7">
        <v>0.46</v>
      </c>
      <c r="F123" s="7">
        <v>6.9000000000000006E-2</v>
      </c>
      <c r="G123" s="7">
        <v>0.216</v>
      </c>
      <c r="H123" s="7">
        <v>2.7E-2</v>
      </c>
      <c r="I123" s="7">
        <v>4.2000000000000003E-2</v>
      </c>
      <c r="J123" s="7">
        <v>2.7E-2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</row>
    <row r="124" spans="1:15" hidden="1" x14ac:dyDescent="0.25">
      <c r="A124" s="9" t="s">
        <v>125</v>
      </c>
      <c r="B124" s="9" t="s">
        <v>126</v>
      </c>
      <c r="C124" s="55"/>
      <c r="D124" s="12">
        <v>1.8260000000000001</v>
      </c>
      <c r="E124" s="7">
        <v>2.0379999999999998</v>
      </c>
      <c r="F124" s="7">
        <v>2.0169999999999999</v>
      </c>
      <c r="G124" s="7">
        <v>2.1560000000000001</v>
      </c>
      <c r="H124" s="7">
        <v>2.4969999999999999</v>
      </c>
      <c r="I124" s="7">
        <v>2.5727000000000002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</row>
    <row r="125" spans="1:15" hidden="1" x14ac:dyDescent="0.25">
      <c r="A125" s="9" t="s">
        <v>304</v>
      </c>
      <c r="B125" s="9" t="s">
        <v>305</v>
      </c>
      <c r="C125" s="55"/>
      <c r="D125" s="12">
        <v>0.15</v>
      </c>
      <c r="E125" s="7">
        <v>0.20699999999999999</v>
      </c>
      <c r="F125" s="7">
        <v>0.34100000000000003</v>
      </c>
      <c r="G125" s="7">
        <v>0.22900000000000001</v>
      </c>
      <c r="H125" s="7">
        <v>0.185</v>
      </c>
      <c r="I125" s="7">
        <v>5.16E-2</v>
      </c>
      <c r="J125" s="7">
        <v>6.5000000000000002E-2</v>
      </c>
      <c r="K125" s="7">
        <v>3.4099999999999998E-2</v>
      </c>
      <c r="L125" s="7">
        <v>0.77500000000000002</v>
      </c>
      <c r="M125" s="7">
        <v>0.53</v>
      </c>
      <c r="N125" s="7">
        <v>0</v>
      </c>
      <c r="O125" s="7">
        <v>1.4500000000000001E-2</v>
      </c>
    </row>
    <row r="126" spans="1:15" hidden="1" x14ac:dyDescent="0.25">
      <c r="A126" s="9" t="s">
        <v>210</v>
      </c>
      <c r="B126" s="9" t="s">
        <v>210</v>
      </c>
      <c r="C126" s="55"/>
      <c r="D126" s="12">
        <v>10.997</v>
      </c>
      <c r="E126" s="7">
        <v>11.804</v>
      </c>
      <c r="F126" s="7">
        <v>10.926</v>
      </c>
      <c r="G126" s="7">
        <v>9.9811999999999994</v>
      </c>
      <c r="H126" s="7">
        <v>9.443441</v>
      </c>
      <c r="I126" s="7">
        <v>8.1774179999999994</v>
      </c>
      <c r="J126" s="7">
        <v>2.0381999999999998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</row>
    <row r="127" spans="1:15" hidden="1" x14ac:dyDescent="0.25">
      <c r="A127" s="9" t="s">
        <v>252</v>
      </c>
      <c r="B127" s="9" t="s">
        <v>253</v>
      </c>
      <c r="C127" s="55"/>
      <c r="D127" s="12">
        <v>3.1E-2</v>
      </c>
      <c r="E127" s="7">
        <v>2.3E-2</v>
      </c>
      <c r="F127" s="7">
        <v>0.03</v>
      </c>
      <c r="G127" s="7">
        <v>1.7000000000000001E-2</v>
      </c>
      <c r="H127" s="7">
        <v>3.3000000000000002E-2</v>
      </c>
      <c r="I127" s="7">
        <v>2.3E-2</v>
      </c>
      <c r="J127" s="7">
        <v>2.7E-2</v>
      </c>
      <c r="K127" s="7">
        <v>1.2999999999999999E-2</v>
      </c>
      <c r="L127" s="7">
        <v>1.4999999999999999E-2</v>
      </c>
      <c r="M127" s="7">
        <v>3.3000000000000002E-2</v>
      </c>
      <c r="N127" s="7">
        <v>3.5000000000000003E-2</v>
      </c>
      <c r="O127" s="7">
        <v>0</v>
      </c>
    </row>
    <row r="128" spans="1:15" hidden="1" x14ac:dyDescent="0.25">
      <c r="A128" s="9" t="s">
        <v>242</v>
      </c>
      <c r="B128" s="9" t="s">
        <v>243</v>
      </c>
      <c r="C128" s="29"/>
      <c r="D128" s="12">
        <v>0</v>
      </c>
      <c r="E128" s="7">
        <v>0</v>
      </c>
      <c r="F128" s="7">
        <v>0.11899999999999999</v>
      </c>
      <c r="G128" s="7">
        <v>1.3779999999999999</v>
      </c>
      <c r="H128" s="7">
        <v>1.5369999999999999</v>
      </c>
      <c r="I128" s="7">
        <v>1.542</v>
      </c>
      <c r="J128" s="7">
        <v>1.9359</v>
      </c>
      <c r="K128" s="7">
        <v>1.9938</v>
      </c>
      <c r="L128" s="7">
        <v>1.3223</v>
      </c>
      <c r="M128" s="7">
        <v>1.8727</v>
      </c>
      <c r="N128" s="7">
        <v>1.3913</v>
      </c>
      <c r="O128" s="7">
        <v>1.1140000000000001</v>
      </c>
    </row>
    <row r="129" spans="1:15" hidden="1" x14ac:dyDescent="0.25">
      <c r="A129" s="9" t="s">
        <v>169</v>
      </c>
      <c r="B129" s="9" t="s">
        <v>170</v>
      </c>
      <c r="C129" s="55"/>
      <c r="D129" s="12">
        <v>5.5E-2</v>
      </c>
      <c r="E129" s="7">
        <v>9.0999999999999998E-2</v>
      </c>
      <c r="F129" s="7">
        <v>5.2999999999999999E-2</v>
      </c>
      <c r="G129" s="7">
        <v>1.6E-2</v>
      </c>
      <c r="H129" s="7">
        <v>0.315</v>
      </c>
      <c r="I129" s="7">
        <v>0.65200000000000002</v>
      </c>
      <c r="J129" s="7">
        <v>0.02</v>
      </c>
      <c r="K129" s="7">
        <v>8.9999999999999993E-3</v>
      </c>
      <c r="L129" s="7">
        <v>0</v>
      </c>
      <c r="M129" s="7">
        <v>0</v>
      </c>
      <c r="N129" s="7">
        <v>0</v>
      </c>
      <c r="O129" s="7">
        <v>0</v>
      </c>
    </row>
    <row r="130" spans="1:15" hidden="1" x14ac:dyDescent="0.25">
      <c r="A130" s="9" t="s">
        <v>278</v>
      </c>
      <c r="B130" s="9" t="s">
        <v>279</v>
      </c>
      <c r="C130" s="55"/>
      <c r="D130" s="12">
        <v>2.5000000000000001E-2</v>
      </c>
      <c r="E130" s="7">
        <v>8.9999999999999993E-3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</row>
    <row r="131" spans="1:15" hidden="1" x14ac:dyDescent="0.25">
      <c r="A131" s="9" t="s">
        <v>76</v>
      </c>
      <c r="B131" s="9" t="s">
        <v>77</v>
      </c>
      <c r="C131" s="55"/>
      <c r="D131" s="12">
        <v>0.14099999999999999</v>
      </c>
      <c r="E131" s="7">
        <v>0.189</v>
      </c>
      <c r="F131" s="7">
        <v>0.14599999999999999</v>
      </c>
      <c r="G131" s="7">
        <v>0.11899999999999999</v>
      </c>
      <c r="H131" s="7">
        <v>0.20799999999999999</v>
      </c>
      <c r="I131" s="7">
        <v>0.124555</v>
      </c>
      <c r="J131" s="7">
        <v>2.5000000000000001E-2</v>
      </c>
      <c r="K131" s="7">
        <v>4.3999999999999997E-2</v>
      </c>
      <c r="L131" s="7">
        <v>2.9999999999999997E-4</v>
      </c>
      <c r="M131" s="7">
        <v>0</v>
      </c>
      <c r="N131" s="7">
        <v>6.4999999999999997E-3</v>
      </c>
      <c r="O131" s="7">
        <v>0</v>
      </c>
    </row>
    <row r="132" spans="1:15" hidden="1" x14ac:dyDescent="0.25">
      <c r="A132" s="9" t="s">
        <v>578</v>
      </c>
      <c r="B132" s="9" t="s">
        <v>579</v>
      </c>
      <c r="C132" s="55"/>
      <c r="D132" s="12">
        <v>5.0000000000000001E-3</v>
      </c>
      <c r="E132" s="7">
        <v>7.0000000000000001E-3</v>
      </c>
      <c r="F132" s="7">
        <v>6.4000000000000001E-2</v>
      </c>
      <c r="G132" s="7">
        <v>7.6999999999999999E-2</v>
      </c>
      <c r="H132" s="7">
        <v>8.8039999999999993E-2</v>
      </c>
      <c r="I132" s="7">
        <v>9.3179999999999999E-2</v>
      </c>
      <c r="J132" s="7">
        <v>8.5999999999999993E-2</v>
      </c>
      <c r="K132" s="7">
        <v>9.0999999999999998E-2</v>
      </c>
      <c r="L132" s="7">
        <v>9.01E-2</v>
      </c>
      <c r="M132" s="7">
        <v>0.81940000000000002</v>
      </c>
      <c r="N132" s="7">
        <v>0.108</v>
      </c>
      <c r="O132" s="7">
        <v>0.17219999999999999</v>
      </c>
    </row>
    <row r="133" spans="1:15" hidden="1" x14ac:dyDescent="0.25">
      <c r="A133" s="9" t="s">
        <v>322</v>
      </c>
      <c r="B133" s="9" t="s">
        <v>323</v>
      </c>
      <c r="C133" s="55"/>
      <c r="D133" s="12">
        <v>3.5000000000000003E-2</v>
      </c>
      <c r="E133" s="7">
        <v>1.6E-2</v>
      </c>
      <c r="F133" s="7">
        <v>1.7999999999999999E-2</v>
      </c>
      <c r="G133" s="7">
        <v>1.4E-2</v>
      </c>
      <c r="H133" s="7">
        <v>1.1299999999999999E-2</v>
      </c>
      <c r="I133" s="7">
        <v>7.4000000000000003E-3</v>
      </c>
      <c r="J133" s="7">
        <v>4.7000000000000002E-3</v>
      </c>
      <c r="K133" s="7">
        <v>1.2999999999999999E-2</v>
      </c>
      <c r="L133" s="7">
        <v>3.5999999999999997E-2</v>
      </c>
      <c r="M133" s="7">
        <v>3.2000000000000002E-3</v>
      </c>
      <c r="N133" s="7">
        <v>0</v>
      </c>
      <c r="O133" s="7">
        <v>0</v>
      </c>
    </row>
    <row r="134" spans="1:15" hidden="1" x14ac:dyDescent="0.25">
      <c r="A134" s="9" t="s">
        <v>72</v>
      </c>
      <c r="B134" s="9" t="s">
        <v>73</v>
      </c>
      <c r="C134" s="55"/>
      <c r="D134" s="12">
        <v>2E-3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</row>
    <row r="135" spans="1:15" hidden="1" x14ac:dyDescent="0.25">
      <c r="A135" s="9" t="s">
        <v>336</v>
      </c>
      <c r="B135" s="9" t="s">
        <v>337</v>
      </c>
      <c r="C135" s="55"/>
      <c r="D135" s="12">
        <v>1.7999999999999999E-2</v>
      </c>
      <c r="E135" s="7">
        <v>8.9999999999999993E-3</v>
      </c>
      <c r="F135" s="7">
        <v>1E-3</v>
      </c>
      <c r="G135" s="7">
        <v>2E-3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</row>
    <row r="136" spans="1:15" hidden="1" x14ac:dyDescent="0.25">
      <c r="A136" s="9" t="s">
        <v>546</v>
      </c>
      <c r="B136" s="9" t="s">
        <v>547</v>
      </c>
      <c r="C136" s="29"/>
      <c r="D136" s="12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</row>
    <row r="137" spans="1:15" hidden="1" x14ac:dyDescent="0.25">
      <c r="A137" s="9" t="s">
        <v>161</v>
      </c>
      <c r="B137" s="9" t="s">
        <v>162</v>
      </c>
      <c r="C137" s="55"/>
      <c r="D137" s="12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3.1E-2</v>
      </c>
      <c r="L137" s="7">
        <v>1.6759999999999999</v>
      </c>
      <c r="M137" s="7">
        <v>3.47</v>
      </c>
      <c r="N137" s="7">
        <v>6.782</v>
      </c>
      <c r="O137" s="7">
        <v>1.0469999999999999</v>
      </c>
    </row>
    <row r="138" spans="1:15" hidden="1" x14ac:dyDescent="0.25">
      <c r="A138" s="9" t="s">
        <v>88</v>
      </c>
      <c r="B138" s="9" t="s">
        <v>89</v>
      </c>
      <c r="C138" s="55"/>
      <c r="D138" s="12">
        <v>11.395</v>
      </c>
      <c r="E138" s="7">
        <v>11.683999999999999</v>
      </c>
      <c r="F138" s="7">
        <v>11.04</v>
      </c>
      <c r="G138" s="7">
        <v>9.9809999999999999</v>
      </c>
      <c r="H138" s="7">
        <v>10.73132</v>
      </c>
      <c r="I138" s="7">
        <v>8.7118470000000006</v>
      </c>
      <c r="J138" s="7">
        <v>4.2256999999999998</v>
      </c>
      <c r="K138" s="7">
        <v>3.915</v>
      </c>
      <c r="L138" s="7">
        <v>3.1</v>
      </c>
      <c r="M138" s="7">
        <v>2.1120000000000001</v>
      </c>
      <c r="N138" s="7">
        <v>0</v>
      </c>
      <c r="O138" s="7">
        <v>0</v>
      </c>
    </row>
    <row r="139" spans="1:15" hidden="1" x14ac:dyDescent="0.25">
      <c r="A139" s="9" t="s">
        <v>103</v>
      </c>
      <c r="B139" s="9" t="s">
        <v>104</v>
      </c>
      <c r="C139" s="53"/>
      <c r="D139" s="12">
        <v>0</v>
      </c>
      <c r="E139" s="7">
        <v>0.216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</row>
    <row r="140" spans="1:15" hidden="1" x14ac:dyDescent="0.25">
      <c r="A140" s="9" t="s">
        <v>454</v>
      </c>
      <c r="B140" s="9" t="s">
        <v>455</v>
      </c>
      <c r="C140" s="53"/>
      <c r="D140" s="12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</row>
    <row r="141" spans="1:15" hidden="1" x14ac:dyDescent="0.25">
      <c r="A141" s="9" t="s">
        <v>231</v>
      </c>
      <c r="B141" s="9" t="s">
        <v>232</v>
      </c>
      <c r="C141" s="53"/>
      <c r="D141" s="12">
        <v>0</v>
      </c>
      <c r="E141" s="7">
        <v>0.70799999999999996</v>
      </c>
      <c r="F141" s="7">
        <v>0</v>
      </c>
      <c r="G141" s="7">
        <v>0</v>
      </c>
      <c r="H141" s="7">
        <v>0.192</v>
      </c>
      <c r="I141" s="7">
        <v>0</v>
      </c>
      <c r="J141" s="7">
        <v>0.70599999999999996</v>
      </c>
      <c r="K141" s="7">
        <v>0</v>
      </c>
      <c r="L141" s="7">
        <v>0</v>
      </c>
      <c r="M141" s="7">
        <v>7.5750000000000002</v>
      </c>
      <c r="N141" s="7">
        <v>10.016</v>
      </c>
      <c r="O141" s="7">
        <v>1.544</v>
      </c>
    </row>
    <row r="142" spans="1:15" hidden="1" x14ac:dyDescent="0.25">
      <c r="A142" s="9" t="s">
        <v>135</v>
      </c>
      <c r="B142" s="9" t="s">
        <v>136</v>
      </c>
      <c r="C142" s="55"/>
      <c r="D142" s="12">
        <v>6.9009999999999998</v>
      </c>
      <c r="E142" s="7">
        <v>4.4039999999999999</v>
      </c>
      <c r="F142" s="7">
        <v>4.0919999999999996</v>
      </c>
      <c r="G142" s="7">
        <v>3.4941</v>
      </c>
      <c r="H142" s="7">
        <v>3.5232100000000002</v>
      </c>
      <c r="I142" s="7">
        <v>1.975115</v>
      </c>
      <c r="J142" s="7">
        <v>1.002791</v>
      </c>
      <c r="K142" s="7">
        <v>0.77680000000000005</v>
      </c>
      <c r="L142" s="7">
        <v>0.1799</v>
      </c>
      <c r="M142" s="7">
        <v>0.25919999999999999</v>
      </c>
      <c r="N142" s="7">
        <v>0</v>
      </c>
      <c r="O142" s="7">
        <v>0</v>
      </c>
    </row>
    <row r="143" spans="1:15" hidden="1" x14ac:dyDescent="0.25">
      <c r="A143" s="9" t="s">
        <v>503</v>
      </c>
      <c r="B143" s="9" t="s">
        <v>504</v>
      </c>
      <c r="C143" s="53"/>
      <c r="D143" s="12">
        <v>0</v>
      </c>
      <c r="E143" s="7">
        <v>0</v>
      </c>
      <c r="F143" s="7">
        <v>0</v>
      </c>
      <c r="G143" s="7">
        <v>1E-3</v>
      </c>
      <c r="H143" s="7">
        <v>0</v>
      </c>
      <c r="I143" s="7">
        <v>0</v>
      </c>
      <c r="J143" s="7">
        <v>0</v>
      </c>
      <c r="K143" s="7">
        <v>1E-3</v>
      </c>
      <c r="L143" s="7">
        <v>0</v>
      </c>
      <c r="M143" s="7">
        <v>0</v>
      </c>
      <c r="N143" s="7">
        <v>0</v>
      </c>
      <c r="O143" s="7">
        <v>0</v>
      </c>
    </row>
    <row r="144" spans="1:15" hidden="1" x14ac:dyDescent="0.25">
      <c r="A144" s="9" t="s">
        <v>302</v>
      </c>
      <c r="B144" s="9" t="s">
        <v>303</v>
      </c>
      <c r="C144" s="4"/>
      <c r="D144" s="12">
        <v>5.8760000000000003</v>
      </c>
      <c r="E144" s="7">
        <v>5.9589999999999996</v>
      </c>
      <c r="F144" s="7">
        <v>6.53</v>
      </c>
      <c r="G144" s="7">
        <v>7.8550000000000004</v>
      </c>
      <c r="H144" s="7">
        <v>10.1023</v>
      </c>
      <c r="I144" s="7">
        <v>8.7293000000000003</v>
      </c>
      <c r="J144" s="7">
        <v>11.778</v>
      </c>
      <c r="K144" s="7">
        <v>11.83</v>
      </c>
      <c r="L144" s="7">
        <v>12.611800000000001</v>
      </c>
      <c r="M144" s="7">
        <v>25.0594</v>
      </c>
      <c r="N144" s="7">
        <v>26.212199999999999</v>
      </c>
      <c r="O144" s="7">
        <v>25.9541</v>
      </c>
    </row>
    <row r="145" spans="1:15" hidden="1" x14ac:dyDescent="0.25">
      <c r="A145" s="9" t="s">
        <v>167</v>
      </c>
      <c r="B145" s="9" t="s">
        <v>168</v>
      </c>
      <c r="C145" s="29"/>
      <c r="D145" s="12">
        <v>2.944</v>
      </c>
      <c r="E145" s="7">
        <v>3.5550000000000002</v>
      </c>
      <c r="F145" s="7">
        <v>17.178000000000001</v>
      </c>
      <c r="G145" s="7">
        <v>19.914000000000001</v>
      </c>
      <c r="H145" s="7">
        <v>20.854800000000001</v>
      </c>
      <c r="I145" s="7">
        <v>23.606580000000001</v>
      </c>
      <c r="J145" s="7">
        <v>20.805299999999999</v>
      </c>
      <c r="K145" s="7">
        <v>19.373899999999999</v>
      </c>
      <c r="L145" s="7">
        <v>20.135400000000001</v>
      </c>
      <c r="M145" s="7">
        <v>24.883500000000002</v>
      </c>
      <c r="N145" s="7">
        <v>40.058399999999999</v>
      </c>
      <c r="O145" s="7">
        <v>46.978099999999998</v>
      </c>
    </row>
    <row r="146" spans="1:15" hidden="1" x14ac:dyDescent="0.25">
      <c r="A146" s="9" t="s">
        <v>163</v>
      </c>
      <c r="B146" s="9" t="s">
        <v>164</v>
      </c>
      <c r="C146" s="55"/>
      <c r="D146" s="12">
        <v>128.29900000000001</v>
      </c>
      <c r="E146" s="7">
        <v>126.10299999999999</v>
      </c>
      <c r="F146" s="7">
        <v>122.374</v>
      </c>
      <c r="G146" s="7">
        <v>123.21285</v>
      </c>
      <c r="H146" s="7">
        <v>126.83999</v>
      </c>
      <c r="I146" s="7">
        <v>124.682922</v>
      </c>
      <c r="J146" s="7">
        <v>179.69418400000001</v>
      </c>
      <c r="K146" s="7">
        <v>157.36959999999999</v>
      </c>
      <c r="L146" s="7">
        <v>99.845500000000001</v>
      </c>
      <c r="M146" s="7">
        <v>290.73239999999998</v>
      </c>
      <c r="N146" s="7">
        <v>268.41090000000003</v>
      </c>
      <c r="O146" s="7">
        <v>227.3235</v>
      </c>
    </row>
    <row r="147" spans="1:15" hidden="1" x14ac:dyDescent="0.25">
      <c r="A147" s="9" t="s">
        <v>143</v>
      </c>
      <c r="B147" s="9" t="s">
        <v>144</v>
      </c>
      <c r="C147" s="29"/>
      <c r="D147" s="12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6.2</v>
      </c>
      <c r="N147" s="7">
        <v>0</v>
      </c>
      <c r="O147" s="7">
        <v>0</v>
      </c>
    </row>
    <row r="148" spans="1:15" hidden="1" x14ac:dyDescent="0.25">
      <c r="A148" s="9" t="s">
        <v>189</v>
      </c>
      <c r="B148" s="9" t="s">
        <v>190</v>
      </c>
      <c r="C148" s="29"/>
      <c r="D148" s="12">
        <v>0</v>
      </c>
      <c r="E148" s="7">
        <v>0</v>
      </c>
      <c r="F148" s="7">
        <v>2.4E-2</v>
      </c>
      <c r="G148" s="7">
        <v>3.5999999999999997E-2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</row>
    <row r="149" spans="1:15" hidden="1" x14ac:dyDescent="0.25">
      <c r="A149" s="9" t="s">
        <v>308</v>
      </c>
      <c r="B149" s="9" t="s">
        <v>309</v>
      </c>
      <c r="C149" s="56"/>
      <c r="D149" s="12">
        <v>7.0000000000000001E-3</v>
      </c>
      <c r="E149" s="7">
        <v>2E-3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</row>
    <row r="150" spans="1:15" hidden="1" x14ac:dyDescent="0.25">
      <c r="A150" s="9" t="s">
        <v>233</v>
      </c>
      <c r="B150" s="9" t="s">
        <v>234</v>
      </c>
      <c r="C150" s="56"/>
      <c r="D150" s="12">
        <v>3.2000000000000001E-2</v>
      </c>
      <c r="E150" s="7">
        <v>3.2000000000000001E-2</v>
      </c>
      <c r="F150" s="7">
        <v>3.1E-2</v>
      </c>
      <c r="G150" s="7">
        <v>0.03</v>
      </c>
      <c r="H150" s="7">
        <v>0.03</v>
      </c>
      <c r="I150" s="7">
        <v>0.03</v>
      </c>
      <c r="J150" s="7">
        <v>3.1E-2</v>
      </c>
      <c r="K150" s="7">
        <v>2.3E-2</v>
      </c>
      <c r="L150" s="7">
        <v>0</v>
      </c>
      <c r="M150" s="7">
        <v>2.1999999999999999E-2</v>
      </c>
      <c r="N150" s="7">
        <v>2.5999999999999999E-2</v>
      </c>
      <c r="O150" s="7">
        <v>2.1999999999999999E-2</v>
      </c>
    </row>
    <row r="151" spans="1:15" hidden="1" x14ac:dyDescent="0.25">
      <c r="A151" s="9" t="s">
        <v>244</v>
      </c>
      <c r="B151" s="9" t="s">
        <v>245</v>
      </c>
      <c r="C151" s="56"/>
      <c r="D151" s="12">
        <v>5.7000000000000002E-2</v>
      </c>
      <c r="E151" s="7">
        <v>7.6999999999999999E-2</v>
      </c>
      <c r="F151" s="7">
        <v>0.26700000000000002</v>
      </c>
      <c r="G151" s="7">
        <v>0.16900000000000001</v>
      </c>
      <c r="H151" s="7">
        <v>0.2039</v>
      </c>
      <c r="I151" s="7">
        <v>0.31325999999999998</v>
      </c>
      <c r="J151" s="7">
        <v>8.2100000000000006E-2</v>
      </c>
      <c r="K151" s="7">
        <v>9.9199999999999997E-2</v>
      </c>
      <c r="L151" s="7">
        <v>8.8999999999999996E-2</v>
      </c>
      <c r="M151" s="7">
        <v>2.8000000000000001E-2</v>
      </c>
      <c r="N151" s="7">
        <v>0</v>
      </c>
      <c r="O151" s="7">
        <v>0</v>
      </c>
    </row>
    <row r="152" spans="1:15" hidden="1" x14ac:dyDescent="0.25">
      <c r="A152" s="9" t="s">
        <v>111</v>
      </c>
      <c r="B152" s="9" t="s">
        <v>112</v>
      </c>
      <c r="C152" s="56"/>
      <c r="D152" s="12">
        <v>3.2000000000000001E-2</v>
      </c>
      <c r="E152" s="7">
        <v>0.14799999999999999</v>
      </c>
      <c r="F152" s="7">
        <v>4.0000000000000001E-3</v>
      </c>
      <c r="G152" s="7">
        <v>0</v>
      </c>
      <c r="H152" s="7">
        <v>4.1000000000000003E-3</v>
      </c>
      <c r="I152" s="7">
        <v>2.12E-2</v>
      </c>
      <c r="J152" s="7">
        <v>0.38550000000000001</v>
      </c>
      <c r="K152" s="7">
        <v>0.68610000000000004</v>
      </c>
      <c r="L152" s="7">
        <v>0.61650000000000005</v>
      </c>
      <c r="M152" s="7">
        <v>0.53539999999999999</v>
      </c>
      <c r="N152" s="7">
        <v>0.59370000000000001</v>
      </c>
      <c r="O152" s="7">
        <v>46.671700000000001</v>
      </c>
    </row>
    <row r="153" spans="1:15" hidden="1" x14ac:dyDescent="0.25">
      <c r="A153" s="9" t="s">
        <v>227</v>
      </c>
      <c r="B153" s="9" t="s">
        <v>228</v>
      </c>
      <c r="C153" s="56"/>
      <c r="D153" s="12">
        <v>0.28999999999999998</v>
      </c>
      <c r="E153" s="7">
        <v>0.35699999999999998</v>
      </c>
      <c r="F153" s="7">
        <v>0.40899999999999997</v>
      </c>
      <c r="G153" s="7">
        <v>0.38200000000000001</v>
      </c>
      <c r="H153" s="7">
        <v>0.44900000000000001</v>
      </c>
      <c r="I153" s="7">
        <v>0.41199999999999998</v>
      </c>
      <c r="J153" s="7">
        <v>0.49199999999999999</v>
      </c>
      <c r="K153" s="7">
        <v>0.66779999999999995</v>
      </c>
      <c r="L153" s="7">
        <v>0.78369999999999995</v>
      </c>
      <c r="M153" s="7">
        <v>1.1711</v>
      </c>
      <c r="N153" s="7">
        <v>1.238</v>
      </c>
      <c r="O153" s="7">
        <v>1.2799</v>
      </c>
    </row>
    <row r="154" spans="1:15" hidden="1" x14ac:dyDescent="0.25">
      <c r="A154" s="9" t="s">
        <v>115</v>
      </c>
      <c r="B154" s="9" t="s">
        <v>116</v>
      </c>
      <c r="C154" s="56"/>
      <c r="D154" s="12">
        <v>64.316999999999993</v>
      </c>
      <c r="E154" s="7">
        <v>60.704000000000001</v>
      </c>
      <c r="F154" s="7">
        <v>54.744</v>
      </c>
      <c r="G154" s="7">
        <v>51.572699999999998</v>
      </c>
      <c r="H154" s="7">
        <v>92.713170000000005</v>
      </c>
      <c r="I154" s="7">
        <v>109.57528499999999</v>
      </c>
      <c r="J154" s="7">
        <v>100.389419</v>
      </c>
      <c r="K154" s="7">
        <v>100.958</v>
      </c>
      <c r="L154" s="7">
        <v>92.917400000000001</v>
      </c>
      <c r="M154" s="7">
        <v>124.9413</v>
      </c>
      <c r="N154" s="7">
        <v>142.9819</v>
      </c>
      <c r="O154" s="7">
        <v>123.6142</v>
      </c>
    </row>
    <row r="155" spans="1:15" hidden="1" x14ac:dyDescent="0.25">
      <c r="A155" s="9" t="s">
        <v>292</v>
      </c>
      <c r="B155" s="9" t="s">
        <v>293</v>
      </c>
      <c r="C155" s="56"/>
      <c r="D155" s="12">
        <v>18.550999999999998</v>
      </c>
      <c r="E155" s="7">
        <v>21.181000000000001</v>
      </c>
      <c r="F155" s="7">
        <v>18.29</v>
      </c>
      <c r="G155" s="7">
        <v>15.106</v>
      </c>
      <c r="H155" s="7">
        <v>9.3564600000000002</v>
      </c>
      <c r="I155" s="7">
        <v>4.6951179999999999</v>
      </c>
      <c r="J155" s="7">
        <v>2.3774999999999999</v>
      </c>
      <c r="K155" s="7">
        <v>0.6915</v>
      </c>
      <c r="L155" s="7">
        <v>0.33889999999999998</v>
      </c>
      <c r="M155" s="7">
        <v>0.73780000000000001</v>
      </c>
      <c r="N155" s="7">
        <v>0.3241</v>
      </c>
      <c r="O155" s="7">
        <v>0.26819999999999999</v>
      </c>
    </row>
    <row r="156" spans="1:15" hidden="1" x14ac:dyDescent="0.25">
      <c r="A156" s="9" t="s">
        <v>310</v>
      </c>
      <c r="B156" s="9" t="s">
        <v>311</v>
      </c>
      <c r="C156" s="55"/>
      <c r="D156" s="12">
        <v>7.9000000000000001E-2</v>
      </c>
      <c r="E156" s="7">
        <v>6.2E-2</v>
      </c>
      <c r="F156" s="7">
        <v>4.4999999999999998E-2</v>
      </c>
      <c r="G156" s="7">
        <v>5.2999999999999999E-2</v>
      </c>
      <c r="H156" s="7">
        <v>4.6800000000000001E-2</v>
      </c>
      <c r="I156" s="7">
        <v>0.1855</v>
      </c>
      <c r="J156" s="7">
        <v>0.1802</v>
      </c>
      <c r="K156" s="7">
        <v>0.46489999999999998</v>
      </c>
      <c r="L156" s="7">
        <v>2.1465000000000001</v>
      </c>
      <c r="M156" s="7">
        <v>3.3355999999999999</v>
      </c>
      <c r="N156" s="7">
        <v>2.2591999999999999</v>
      </c>
      <c r="O156" s="7">
        <v>2.3454999999999999</v>
      </c>
    </row>
    <row r="157" spans="1:15" hidden="1" x14ac:dyDescent="0.25">
      <c r="A157" s="9" t="s">
        <v>254</v>
      </c>
      <c r="B157" s="9" t="s">
        <v>255</v>
      </c>
      <c r="C157" s="30"/>
      <c r="D157" s="12">
        <v>0.57399999999999995</v>
      </c>
      <c r="E157" s="7">
        <v>0.38400000000000001</v>
      </c>
      <c r="F157" s="7">
        <v>0.17899999999999999</v>
      </c>
      <c r="G157" s="7">
        <v>0.15</v>
      </c>
      <c r="H157" s="7">
        <v>0.17372699999999999</v>
      </c>
      <c r="I157" s="7">
        <v>6.0904E-2</v>
      </c>
      <c r="J157" s="7">
        <v>7.4099999999999999E-2</v>
      </c>
      <c r="K157" s="7">
        <v>4.9299999999999997E-2</v>
      </c>
      <c r="L157" s="7">
        <v>1.6500000000000001E-2</v>
      </c>
      <c r="M157" s="7">
        <v>7.1999999999999998E-3</v>
      </c>
      <c r="N157" s="7">
        <v>2.5000000000000001E-3</v>
      </c>
      <c r="O157" s="7">
        <v>2.8E-3</v>
      </c>
    </row>
    <row r="158" spans="1:15" hidden="1" x14ac:dyDescent="0.25">
      <c r="A158" s="9" t="s">
        <v>344</v>
      </c>
      <c r="B158" s="9" t="s">
        <v>345</v>
      </c>
      <c r="C158" s="30"/>
      <c r="D158" s="12">
        <v>32.933</v>
      </c>
      <c r="E158" s="7">
        <v>37.377000000000002</v>
      </c>
      <c r="F158" s="7">
        <v>41.280999999999999</v>
      </c>
      <c r="G158" s="7">
        <v>40.157980000000002</v>
      </c>
      <c r="H158" s="7">
        <v>41.978155999999998</v>
      </c>
      <c r="I158" s="7">
        <v>41.347448999999997</v>
      </c>
      <c r="J158" s="7">
        <v>41.382928</v>
      </c>
      <c r="K158" s="7">
        <v>50.648000000000003</v>
      </c>
      <c r="L158" s="7">
        <v>45.213500000000003</v>
      </c>
      <c r="M158" s="7">
        <v>94.768900000000002</v>
      </c>
      <c r="N158" s="7">
        <v>104.28879999999999</v>
      </c>
      <c r="O158" s="7">
        <v>62.202100000000002</v>
      </c>
    </row>
    <row r="159" spans="1:15" hidden="1" x14ac:dyDescent="0.25">
      <c r="A159" s="9" t="s">
        <v>330</v>
      </c>
      <c r="B159" s="9" t="s">
        <v>331</v>
      </c>
      <c r="C159" s="55"/>
      <c r="D159" s="12">
        <v>11.484999999999999</v>
      </c>
      <c r="E159" s="7">
        <v>10.347</v>
      </c>
      <c r="F159" s="7">
        <v>27.960999999999999</v>
      </c>
      <c r="G159" s="7">
        <v>37.284999999999997</v>
      </c>
      <c r="H159" s="7">
        <v>62.937457999999999</v>
      </c>
      <c r="I159" s="7">
        <v>59.337589999999999</v>
      </c>
      <c r="J159" s="7">
        <v>61.4315</v>
      </c>
      <c r="K159" s="7">
        <v>51.394500000000001</v>
      </c>
      <c r="L159" s="7">
        <v>31.2895</v>
      </c>
      <c r="M159" s="7">
        <v>34.844700000000003</v>
      </c>
      <c r="N159" s="7">
        <v>19.9971</v>
      </c>
      <c r="O159" s="7">
        <v>42.449300000000001</v>
      </c>
    </row>
    <row r="160" spans="1:15" hidden="1" x14ac:dyDescent="0.25">
      <c r="A160" s="9" t="s">
        <v>139</v>
      </c>
      <c r="B160" s="9" t="s">
        <v>140</v>
      </c>
      <c r="C160" s="55"/>
      <c r="D160" s="12">
        <v>24.841000000000001</v>
      </c>
      <c r="E160" s="7">
        <v>38.582000000000001</v>
      </c>
      <c r="F160" s="7">
        <v>13.46</v>
      </c>
      <c r="G160" s="7">
        <v>13.944000000000001</v>
      </c>
      <c r="H160" s="7">
        <v>13.88509</v>
      </c>
      <c r="I160" s="7">
        <v>15.150085000000001</v>
      </c>
      <c r="J160" s="7">
        <v>17.508700000000001</v>
      </c>
      <c r="K160" s="7">
        <v>17.282299999999999</v>
      </c>
      <c r="L160" s="7">
        <v>14.0566</v>
      </c>
      <c r="M160" s="7">
        <v>24.5077</v>
      </c>
      <c r="N160" s="7">
        <v>29.086300000000001</v>
      </c>
      <c r="O160" s="7">
        <v>37.126899999999999</v>
      </c>
    </row>
    <row r="161" spans="1:15" hidden="1" x14ac:dyDescent="0.25">
      <c r="A161" s="9" t="s">
        <v>580</v>
      </c>
      <c r="B161" s="9" t="s">
        <v>580</v>
      </c>
      <c r="C161" s="29"/>
      <c r="D161" s="12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0.09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</row>
    <row r="162" spans="1:15" hidden="1" x14ac:dyDescent="0.25">
      <c r="A162" s="9" t="s">
        <v>250</v>
      </c>
      <c r="B162" s="9" t="s">
        <v>251</v>
      </c>
      <c r="C162" s="29"/>
      <c r="D162" s="12">
        <v>5.5E-2</v>
      </c>
      <c r="E162" s="7">
        <v>9.6000000000000002E-2</v>
      </c>
      <c r="F162" s="7">
        <v>0.10100000000000001</v>
      </c>
      <c r="G162" s="7">
        <v>9.5000000000000001E-2</v>
      </c>
      <c r="H162" s="7">
        <v>9.8000000000000004E-2</v>
      </c>
      <c r="I162" s="7">
        <v>0.112</v>
      </c>
      <c r="J162" s="7">
        <v>0.108</v>
      </c>
      <c r="K162" s="7">
        <v>2.8000000000000001E-2</v>
      </c>
      <c r="L162" s="7">
        <v>0.03</v>
      </c>
      <c r="M162" s="7">
        <v>0.05</v>
      </c>
      <c r="N162" s="7">
        <v>5.0999999999999997E-2</v>
      </c>
      <c r="O162" s="7">
        <v>4.4999999999999998E-2</v>
      </c>
    </row>
    <row r="163" spans="1:15" hidden="1" x14ac:dyDescent="0.25">
      <c r="A163" s="9" t="s">
        <v>74</v>
      </c>
      <c r="B163" s="9" t="s">
        <v>75</v>
      </c>
      <c r="C163" s="29"/>
      <c r="D163" s="12">
        <v>0</v>
      </c>
      <c r="E163" s="7">
        <v>9.0999999999999998E-2</v>
      </c>
      <c r="F163" s="7">
        <v>0.10199999999999999</v>
      </c>
      <c r="G163" s="7">
        <v>0.101012</v>
      </c>
      <c r="H163" s="7">
        <v>0.14399999999999999</v>
      </c>
      <c r="I163" s="7">
        <v>0.12</v>
      </c>
      <c r="J163" s="7">
        <v>5.4100000000000002E-2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</row>
    <row r="164" spans="1:15" hidden="1" x14ac:dyDescent="0.25">
      <c r="A164" s="9" t="s">
        <v>209</v>
      </c>
      <c r="B164" s="9" t="s">
        <v>209</v>
      </c>
      <c r="C164" s="55"/>
      <c r="D164" s="12">
        <v>0.114</v>
      </c>
      <c r="E164" s="7">
        <v>0.13400000000000001</v>
      </c>
      <c r="F164" s="7">
        <v>0.19500000000000001</v>
      </c>
      <c r="G164" s="7">
        <v>0.20599999999999999</v>
      </c>
      <c r="H164" s="7">
        <v>0.1036</v>
      </c>
      <c r="I164" s="7">
        <v>5.6000000000000001E-2</v>
      </c>
      <c r="J164" s="7">
        <v>0.188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</row>
    <row r="165" spans="1:15" hidden="1" x14ac:dyDescent="0.25">
      <c r="A165" s="9" t="s">
        <v>151</v>
      </c>
      <c r="B165" s="9" t="s">
        <v>152</v>
      </c>
      <c r="C165" s="55"/>
      <c r="D165" s="12">
        <v>0.81799999999999995</v>
      </c>
      <c r="E165" s="7">
        <v>0.221</v>
      </c>
      <c r="F165" s="7">
        <v>5.7000000000000002E-2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</row>
    <row r="166" spans="1:15" hidden="1" x14ac:dyDescent="0.25">
      <c r="A166" s="9" t="s">
        <v>145</v>
      </c>
      <c r="B166" s="9" t="s">
        <v>146</v>
      </c>
      <c r="C166" s="55"/>
      <c r="D166" s="12">
        <v>0.57299999999999995</v>
      </c>
      <c r="E166" s="7">
        <v>0</v>
      </c>
      <c r="F166" s="7">
        <v>0</v>
      </c>
      <c r="G166" s="7">
        <v>0</v>
      </c>
      <c r="H166" s="7">
        <v>0</v>
      </c>
      <c r="I166" s="7">
        <v>7.241E-3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</row>
    <row r="167" spans="1:15" hidden="1" x14ac:dyDescent="0.25">
      <c r="A167" s="9" t="s">
        <v>591</v>
      </c>
      <c r="B167" s="9" t="s">
        <v>592</v>
      </c>
      <c r="C167" s="29"/>
      <c r="D167" s="12">
        <v>0</v>
      </c>
      <c r="E167" s="7">
        <v>2.9000000000000001E-2</v>
      </c>
      <c r="F167" s="7">
        <v>0.04</v>
      </c>
      <c r="G167" s="7">
        <v>3.6999999999999998E-2</v>
      </c>
      <c r="H167" s="7">
        <v>3.1E-2</v>
      </c>
      <c r="I167" s="7">
        <v>3.1313000000000001E-2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</row>
    <row r="168" spans="1:15" hidden="1" x14ac:dyDescent="0.25">
      <c r="A168" s="9" t="s">
        <v>615</v>
      </c>
      <c r="B168" s="9" t="s">
        <v>616</v>
      </c>
      <c r="C168" s="29"/>
      <c r="D168" s="12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3.0000000000000001E-3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</row>
    <row r="169" spans="1:15" hidden="1" x14ac:dyDescent="0.25">
      <c r="A169" s="9" t="s">
        <v>235</v>
      </c>
      <c r="B169" s="9" t="s">
        <v>236</v>
      </c>
      <c r="C169" s="55"/>
      <c r="D169" s="12">
        <v>0.184</v>
      </c>
      <c r="E169" s="7">
        <v>0.125</v>
      </c>
      <c r="F169" s="7">
        <v>0.67900000000000005</v>
      </c>
      <c r="G169" s="7">
        <v>10.912000000000001</v>
      </c>
      <c r="H169" s="7">
        <v>12.1152</v>
      </c>
      <c r="I169" s="7">
        <v>8.8510000000000009</v>
      </c>
      <c r="J169" s="7">
        <v>2.5000000000000001E-2</v>
      </c>
      <c r="K169" s="7">
        <v>8.0000000000000002E-3</v>
      </c>
      <c r="L169" s="7">
        <v>0</v>
      </c>
      <c r="M169" s="7">
        <v>0</v>
      </c>
      <c r="N169" s="7">
        <v>0</v>
      </c>
      <c r="O169" s="7">
        <v>0</v>
      </c>
    </row>
    <row r="170" spans="1:15" hidden="1" x14ac:dyDescent="0.25">
      <c r="A170" s="9" t="s">
        <v>264</v>
      </c>
      <c r="B170" s="9" t="s">
        <v>265</v>
      </c>
      <c r="C170" s="55"/>
      <c r="D170" s="12">
        <v>15.353</v>
      </c>
      <c r="E170" s="7">
        <v>9.8849999999999998</v>
      </c>
      <c r="F170" s="7">
        <v>8.577</v>
      </c>
      <c r="G170" s="7">
        <v>7.16</v>
      </c>
      <c r="H170" s="7">
        <v>7.8478000000000003</v>
      </c>
      <c r="I170" s="7">
        <v>8.1358119999999996</v>
      </c>
      <c r="J170" s="7">
        <v>17.714500000000001</v>
      </c>
      <c r="K170" s="7">
        <v>14.914899999999999</v>
      </c>
      <c r="L170" s="7">
        <v>1.9545999999999999</v>
      </c>
      <c r="M170" s="7">
        <v>4.3164999999999996</v>
      </c>
      <c r="N170" s="7">
        <v>4.1482000000000001</v>
      </c>
      <c r="O170" s="7">
        <v>0.87080000000000002</v>
      </c>
    </row>
    <row r="171" spans="1:15" hidden="1" x14ac:dyDescent="0.25">
      <c r="A171" s="9" t="s">
        <v>340</v>
      </c>
      <c r="B171" s="9" t="s">
        <v>341</v>
      </c>
      <c r="C171" s="55"/>
      <c r="D171" s="12">
        <v>2.38</v>
      </c>
      <c r="E171" s="7">
        <v>2.6680000000000001</v>
      </c>
      <c r="F171" s="7">
        <v>2.766</v>
      </c>
      <c r="G171" s="7">
        <v>1.425</v>
      </c>
      <c r="H171" s="7">
        <v>1.8620000000000001</v>
      </c>
      <c r="I171" s="7">
        <v>2.1029620000000002</v>
      </c>
      <c r="J171" s="7">
        <v>2.2911510000000002</v>
      </c>
      <c r="K171" s="7">
        <v>0.85399999999999998</v>
      </c>
      <c r="L171" s="7">
        <v>2.0712999999999999</v>
      </c>
      <c r="M171" s="7">
        <v>0.94199999999999995</v>
      </c>
      <c r="N171" s="7">
        <v>0.56899999999999995</v>
      </c>
      <c r="O171" s="7">
        <v>1.1359999999999999</v>
      </c>
    </row>
    <row r="172" spans="1:15" hidden="1" x14ac:dyDescent="0.25">
      <c r="A172" s="9" t="s">
        <v>262</v>
      </c>
      <c r="B172" s="9" t="s">
        <v>263</v>
      </c>
      <c r="C172" s="29"/>
      <c r="D172" s="12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0.01</v>
      </c>
    </row>
    <row r="173" spans="1:15" hidden="1" x14ac:dyDescent="0.25">
      <c r="A173" s="9" t="s">
        <v>468</v>
      </c>
      <c r="B173" s="9" t="s">
        <v>469</v>
      </c>
      <c r="C173" s="29"/>
      <c r="D173" s="12">
        <v>0</v>
      </c>
      <c r="E173" s="7">
        <v>0</v>
      </c>
      <c r="F173" s="7">
        <v>0</v>
      </c>
      <c r="G173" s="7">
        <v>6.0000000000000001E-3</v>
      </c>
      <c r="H173" s="7">
        <v>1.9E-2</v>
      </c>
      <c r="I173" s="7">
        <v>0</v>
      </c>
      <c r="J173" s="7">
        <v>1E-4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</row>
    <row r="174" spans="1:15" hidden="1" x14ac:dyDescent="0.25">
      <c r="A174" s="9" t="s">
        <v>246</v>
      </c>
      <c r="B174" s="9" t="s">
        <v>247</v>
      </c>
      <c r="C174" s="29"/>
      <c r="D174" s="12">
        <v>0</v>
      </c>
      <c r="E174" s="7">
        <v>0.96099999999999997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</row>
    <row r="175" spans="1:15" hidden="1" x14ac:dyDescent="0.25">
      <c r="A175" s="9" t="s">
        <v>208</v>
      </c>
      <c r="B175" s="9" t="s">
        <v>208</v>
      </c>
      <c r="C175" s="55"/>
      <c r="D175" s="12">
        <v>0.34200000000000003</v>
      </c>
      <c r="E175" s="7">
        <v>0.19800000000000001</v>
      </c>
      <c r="F175" s="7">
        <v>0.26200000000000001</v>
      </c>
      <c r="G175" s="7">
        <v>0.193687</v>
      </c>
      <c r="H175" s="7">
        <v>6.0999999999999999E-2</v>
      </c>
      <c r="I175" s="7">
        <v>1E-3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</row>
    <row r="176" spans="1:15" hidden="1" x14ac:dyDescent="0.25">
      <c r="A176" s="9" t="s">
        <v>207</v>
      </c>
      <c r="B176" s="9" t="s">
        <v>207</v>
      </c>
      <c r="C176" s="55"/>
      <c r="D176" s="12">
        <v>4.0000000000000001E-3</v>
      </c>
      <c r="E176" s="7">
        <v>6.0000000000000001E-3</v>
      </c>
      <c r="F176" s="7">
        <v>5.0000000000000001E-3</v>
      </c>
      <c r="G176" s="7">
        <v>0.01</v>
      </c>
      <c r="H176" s="7">
        <v>1.4037000000000001E-2</v>
      </c>
      <c r="I176" s="7">
        <v>1.0897E-2</v>
      </c>
      <c r="J176" s="7">
        <v>6.7999999999999996E-3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</row>
    <row r="177" spans="1:15" hidden="1" x14ac:dyDescent="0.25">
      <c r="A177" s="9" t="s">
        <v>607</v>
      </c>
      <c r="B177" s="9" t="s">
        <v>608</v>
      </c>
      <c r="C177" s="29"/>
      <c r="D177" s="12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1.0200000000000001E-2</v>
      </c>
      <c r="K177" s="7">
        <v>1.0800000000000001E-2</v>
      </c>
      <c r="L177" s="7">
        <v>7.7000000000000002E-3</v>
      </c>
      <c r="M177" s="7">
        <v>8.9999999999999993E-3</v>
      </c>
      <c r="N177" s="7">
        <v>7.1999999999999998E-3</v>
      </c>
      <c r="O177" s="7">
        <v>0</v>
      </c>
    </row>
    <row r="178" spans="1:15" hidden="1" x14ac:dyDescent="0.25">
      <c r="A178" s="9" t="s">
        <v>107</v>
      </c>
      <c r="B178" s="9" t="s">
        <v>108</v>
      </c>
      <c r="C178" s="55"/>
      <c r="D178" s="12">
        <v>173.21299999999999</v>
      </c>
      <c r="E178" s="7">
        <v>157.471</v>
      </c>
      <c r="F178" s="7">
        <v>134.178</v>
      </c>
      <c r="G178" s="7">
        <v>161.13022000000001</v>
      </c>
      <c r="H178" s="7">
        <v>175.05456000000001</v>
      </c>
      <c r="I178" s="7">
        <v>162.30629099999999</v>
      </c>
      <c r="J178" s="7">
        <v>178.516276</v>
      </c>
      <c r="K178" s="7">
        <v>170.07759999999999</v>
      </c>
      <c r="L178" s="7">
        <v>143.33609999999999</v>
      </c>
      <c r="M178" s="7">
        <v>195.2088</v>
      </c>
      <c r="N178" s="7">
        <v>216.29560000000001</v>
      </c>
      <c r="O178" s="7">
        <v>217.0575</v>
      </c>
    </row>
    <row r="179" spans="1:15" hidden="1" x14ac:dyDescent="0.25">
      <c r="A179" s="9" t="s">
        <v>248</v>
      </c>
      <c r="B179" s="9" t="s">
        <v>249</v>
      </c>
      <c r="C179" s="55"/>
      <c r="D179" s="12">
        <v>0.17499999999999999</v>
      </c>
      <c r="E179" s="7">
        <v>0.34899999999999998</v>
      </c>
      <c r="F179" s="7">
        <v>0.25700000000000001</v>
      </c>
      <c r="G179" s="7">
        <v>7.0000000000000007E-2</v>
      </c>
      <c r="H179" s="7">
        <v>2E-3</v>
      </c>
      <c r="I179" s="7">
        <v>3.0000000000000001E-3</v>
      </c>
      <c r="J179" s="7">
        <v>0</v>
      </c>
      <c r="K179" s="7">
        <v>0</v>
      </c>
      <c r="L179" s="7">
        <v>0</v>
      </c>
      <c r="M179" s="7">
        <v>0.01</v>
      </c>
      <c r="N179" s="7">
        <v>0</v>
      </c>
      <c r="O179" s="7">
        <v>0</v>
      </c>
    </row>
    <row r="180" spans="1:15" hidden="1" x14ac:dyDescent="0.25">
      <c r="A180" s="9" t="s">
        <v>511</v>
      </c>
      <c r="B180" s="9" t="s">
        <v>512</v>
      </c>
      <c r="C180" s="55"/>
      <c r="D180" s="12">
        <v>1.2E-2</v>
      </c>
      <c r="E180" s="7">
        <v>8.9999999999999993E-3</v>
      </c>
      <c r="F180" s="7">
        <v>2E-3</v>
      </c>
      <c r="G180" s="7">
        <v>2E-3</v>
      </c>
      <c r="H180" s="7">
        <v>4.999E-3</v>
      </c>
      <c r="I180" s="7">
        <v>8.3000000000000001E-3</v>
      </c>
      <c r="J180" s="7">
        <v>1.1000000000000001E-3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</row>
    <row r="181" spans="1:15" hidden="1" x14ac:dyDescent="0.25">
      <c r="A181" s="9" t="s">
        <v>181</v>
      </c>
      <c r="B181" s="9" t="s">
        <v>182</v>
      </c>
      <c r="C181" s="55"/>
      <c r="D181" s="12">
        <v>14.11</v>
      </c>
      <c r="E181" s="7">
        <v>16.582999999999998</v>
      </c>
      <c r="F181" s="7">
        <v>13.887</v>
      </c>
      <c r="G181" s="7">
        <v>10.087</v>
      </c>
      <c r="H181" s="7">
        <v>14.002917999999999</v>
      </c>
      <c r="I181" s="7">
        <v>10.052721999999999</v>
      </c>
      <c r="J181" s="7">
        <v>4.9561029999999997</v>
      </c>
      <c r="K181" s="7">
        <v>6.2789000000000001</v>
      </c>
      <c r="L181" s="7">
        <v>1.2151000000000001</v>
      </c>
      <c r="M181" s="7">
        <v>2.7521</v>
      </c>
      <c r="N181" s="7">
        <v>2.6364000000000001</v>
      </c>
      <c r="O181" s="7">
        <v>0.48470000000000002</v>
      </c>
    </row>
    <row r="182" spans="1:15" hidden="1" x14ac:dyDescent="0.25">
      <c r="A182" s="9" t="s">
        <v>177</v>
      </c>
      <c r="B182" s="9" t="s">
        <v>178</v>
      </c>
      <c r="C182" s="29"/>
      <c r="D182" s="12">
        <v>0</v>
      </c>
      <c r="E182" s="7">
        <v>4.4999999999999998E-2</v>
      </c>
      <c r="F182" s="7">
        <v>7.9000000000000001E-2</v>
      </c>
      <c r="G182" s="7">
        <v>7.2999999999999995E-2</v>
      </c>
      <c r="H182" s="7">
        <v>0.1366</v>
      </c>
      <c r="I182" s="7">
        <v>6.83E-2</v>
      </c>
      <c r="J182" s="7">
        <v>0.15709999999999999</v>
      </c>
      <c r="K182" s="7">
        <v>2.5999999999999999E-2</v>
      </c>
      <c r="L182" s="7">
        <v>0</v>
      </c>
      <c r="M182" s="7">
        <v>2.3E-3</v>
      </c>
      <c r="N182" s="7">
        <v>0</v>
      </c>
      <c r="O182" s="7">
        <v>0</v>
      </c>
    </row>
    <row r="183" spans="1:15" hidden="1" x14ac:dyDescent="0.25">
      <c r="A183" s="9" t="s">
        <v>179</v>
      </c>
      <c r="B183" s="9" t="s">
        <v>180</v>
      </c>
      <c r="C183" s="55"/>
      <c r="D183" s="12">
        <v>1.7909999999999999</v>
      </c>
      <c r="E183" s="7">
        <v>0.12</v>
      </c>
      <c r="F183" s="7">
        <v>0.127</v>
      </c>
      <c r="G183" s="7">
        <v>0.157</v>
      </c>
      <c r="H183" s="7">
        <v>0.113</v>
      </c>
      <c r="I183" s="7">
        <v>5.4300000000000001E-2</v>
      </c>
      <c r="J183" s="7">
        <v>8.8900000000000007E-2</v>
      </c>
      <c r="K183" s="7">
        <v>0.1668</v>
      </c>
      <c r="L183" s="7">
        <v>0</v>
      </c>
      <c r="M183" s="7">
        <v>0</v>
      </c>
      <c r="N183" s="7">
        <v>0</v>
      </c>
      <c r="O183" s="7">
        <v>0</v>
      </c>
    </row>
    <row r="184" spans="1:15" hidden="1" x14ac:dyDescent="0.25">
      <c r="A184" s="9" t="s">
        <v>284</v>
      </c>
      <c r="B184" s="9" t="s">
        <v>285</v>
      </c>
      <c r="C184" s="55"/>
      <c r="D184" s="12">
        <v>2.4E-2</v>
      </c>
      <c r="E184" s="7">
        <v>0.109</v>
      </c>
      <c r="F184" s="7">
        <v>3.7999999999999999E-2</v>
      </c>
      <c r="G184" s="7">
        <v>2.1999999999999999E-2</v>
      </c>
      <c r="H184" s="7">
        <v>2.1999999999999999E-2</v>
      </c>
      <c r="I184" s="7">
        <v>3.7999999999999999E-2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</row>
    <row r="185" spans="1:15" hidden="1" x14ac:dyDescent="0.25">
      <c r="A185" s="9" t="s">
        <v>153</v>
      </c>
      <c r="B185" s="9" t="s">
        <v>154</v>
      </c>
      <c r="C185" s="29"/>
      <c r="D185" s="12">
        <v>0.35299999999999998</v>
      </c>
      <c r="E185" s="7">
        <v>0.59799999999999998</v>
      </c>
      <c r="F185" s="7">
        <v>0.48399999999999999</v>
      </c>
      <c r="G185" s="7">
        <v>8.4000000000000005E-2</v>
      </c>
      <c r="H185" s="7">
        <v>7.1999999999999995E-2</v>
      </c>
      <c r="I185" s="7">
        <v>0.51646000000000003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</row>
    <row r="186" spans="1:15" hidden="1" x14ac:dyDescent="0.25">
      <c r="A186" s="9" t="s">
        <v>280</v>
      </c>
      <c r="B186" s="9" t="s">
        <v>281</v>
      </c>
      <c r="C186" s="55"/>
      <c r="D186" s="12">
        <v>57.360999999999997</v>
      </c>
      <c r="E186" s="7">
        <v>63.765999999999998</v>
      </c>
      <c r="F186" s="7">
        <v>70.704999999999998</v>
      </c>
      <c r="G186" s="7">
        <v>80.958399999999997</v>
      </c>
      <c r="H186" s="7">
        <v>91.918717000000001</v>
      </c>
      <c r="I186" s="7">
        <v>72.535141999999993</v>
      </c>
      <c r="J186" s="7">
        <v>89.715199999999996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</row>
    <row r="187" spans="1:15" hidden="1" x14ac:dyDescent="0.25">
      <c r="A187" s="9" t="s">
        <v>470</v>
      </c>
      <c r="B187" s="9" t="s">
        <v>470</v>
      </c>
      <c r="C187" s="29"/>
      <c r="D187" s="12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</row>
    <row r="188" spans="1:15" hidden="1" x14ac:dyDescent="0.25">
      <c r="A188" s="9" t="s">
        <v>320</v>
      </c>
      <c r="B188" s="9" t="s">
        <v>321</v>
      </c>
      <c r="C188" s="55"/>
      <c r="D188" s="12">
        <v>0.80300000000000005</v>
      </c>
      <c r="E188" s="7">
        <v>1.4510000000000001</v>
      </c>
      <c r="F188" s="7">
        <v>1.0880000000000001</v>
      </c>
      <c r="G188" s="7">
        <v>0.62</v>
      </c>
      <c r="H188" s="7">
        <v>0.39939000000000002</v>
      </c>
      <c r="I188" s="7">
        <v>0.2621</v>
      </c>
      <c r="J188" s="7">
        <v>1.0800000000000001E-2</v>
      </c>
      <c r="K188" s="7">
        <v>6.0000000000000001E-3</v>
      </c>
      <c r="L188" s="7">
        <v>0</v>
      </c>
      <c r="M188" s="7">
        <v>4.3999999999999997E-2</v>
      </c>
      <c r="N188" s="7">
        <v>0</v>
      </c>
      <c r="O188" s="7">
        <v>0</v>
      </c>
    </row>
    <row r="189" spans="1:15" hidden="1" x14ac:dyDescent="0.25">
      <c r="A189" s="9" t="s">
        <v>165</v>
      </c>
      <c r="B189" s="9" t="s">
        <v>166</v>
      </c>
      <c r="C189" s="54"/>
      <c r="D189" s="12">
        <v>2.4620000000000002</v>
      </c>
      <c r="E189" s="7">
        <v>3.282</v>
      </c>
      <c r="F189" s="7">
        <v>2.7519999999999998</v>
      </c>
      <c r="G189" s="7">
        <v>3.0270000000000001</v>
      </c>
      <c r="H189" s="7">
        <v>3.1349999999999998</v>
      </c>
      <c r="I189" s="7">
        <v>2.7559999999999998</v>
      </c>
      <c r="J189" s="7">
        <v>0.38700000000000001</v>
      </c>
      <c r="K189" s="7">
        <v>0</v>
      </c>
      <c r="L189" s="7">
        <v>3.0000000000000001E-3</v>
      </c>
      <c r="M189" s="7">
        <v>0</v>
      </c>
      <c r="N189" s="7">
        <v>0</v>
      </c>
      <c r="O189" s="7">
        <v>0</v>
      </c>
    </row>
    <row r="190" spans="1:15" hidden="1" x14ac:dyDescent="0.25">
      <c r="A190" s="9" t="s">
        <v>206</v>
      </c>
      <c r="B190" s="9" t="s">
        <v>206</v>
      </c>
      <c r="C190" s="55"/>
      <c r="D190" s="12">
        <v>2.8000000000000001E-2</v>
      </c>
      <c r="E190" s="7">
        <v>4.5999999999999999E-2</v>
      </c>
      <c r="F190" s="7">
        <v>2E-3</v>
      </c>
      <c r="G190" s="7">
        <v>0</v>
      </c>
      <c r="H190" s="7">
        <v>1.5E-5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</row>
    <row r="191" spans="1:15" hidden="1" x14ac:dyDescent="0.25">
      <c r="A191" s="9" t="s">
        <v>272</v>
      </c>
      <c r="B191" s="9" t="s">
        <v>273</v>
      </c>
      <c r="C191" s="55"/>
      <c r="D191" s="12">
        <v>0.26300000000000001</v>
      </c>
      <c r="E191" s="7">
        <v>0.309</v>
      </c>
      <c r="F191" s="7">
        <v>0.44800000000000001</v>
      </c>
      <c r="G191" s="7">
        <v>0.36499999999999999</v>
      </c>
      <c r="H191" s="7">
        <v>1.1537999999999999</v>
      </c>
      <c r="I191" s="7">
        <v>1.446</v>
      </c>
      <c r="J191" s="7">
        <v>1.4796</v>
      </c>
      <c r="K191" s="7">
        <v>2.4289999999999998</v>
      </c>
      <c r="L191" s="7">
        <v>2.032</v>
      </c>
      <c r="M191" s="7">
        <v>1.3939999999999999</v>
      </c>
      <c r="N191" s="7">
        <v>1.3865000000000001</v>
      </c>
      <c r="O191" s="7">
        <v>1.2693000000000001</v>
      </c>
    </row>
    <row r="192" spans="1:15" hidden="1" x14ac:dyDescent="0.25">
      <c r="A192" s="9" t="s">
        <v>183</v>
      </c>
      <c r="B192" s="9" t="s">
        <v>184</v>
      </c>
      <c r="C192" s="55"/>
      <c r="D192" s="12">
        <v>14.013</v>
      </c>
      <c r="E192" s="7">
        <v>5.2329999999999997</v>
      </c>
      <c r="F192" s="7">
        <v>11.375</v>
      </c>
      <c r="G192" s="7">
        <v>13.39405</v>
      </c>
      <c r="H192" s="7">
        <v>16.439101000000001</v>
      </c>
      <c r="I192" s="7">
        <v>12.812638</v>
      </c>
      <c r="J192" s="7">
        <v>7.2908999999999997</v>
      </c>
      <c r="K192" s="7">
        <v>6.423</v>
      </c>
      <c r="L192" s="7">
        <v>6.1626000000000003</v>
      </c>
      <c r="M192" s="7">
        <v>11.859299999999999</v>
      </c>
      <c r="N192" s="7">
        <v>20.175699999999999</v>
      </c>
      <c r="O192" s="7">
        <v>18.9297</v>
      </c>
    </row>
    <row r="193" spans="1:15" hidden="1" x14ac:dyDescent="0.25">
      <c r="A193" s="9" t="s">
        <v>105</v>
      </c>
      <c r="B193" s="9" t="s">
        <v>106</v>
      </c>
      <c r="C193" s="29"/>
      <c r="D193" s="12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8.6999999999999994E-2</v>
      </c>
      <c r="M193" s="7">
        <v>0.123</v>
      </c>
      <c r="N193" s="7">
        <v>0</v>
      </c>
      <c r="O193" s="7">
        <v>0</v>
      </c>
    </row>
    <row r="194" spans="1:15" hidden="1" x14ac:dyDescent="0.25">
      <c r="A194" s="9" t="s">
        <v>290</v>
      </c>
      <c r="B194" s="9" t="s">
        <v>291</v>
      </c>
      <c r="C194" s="55"/>
      <c r="D194" s="12">
        <v>0.17</v>
      </c>
      <c r="E194" s="7">
        <v>0.34399999999999997</v>
      </c>
      <c r="F194" s="7">
        <v>2E-3</v>
      </c>
      <c r="G194" s="7">
        <v>6.4000000000000001E-2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</row>
    <row r="195" spans="1:15" hidden="1" x14ac:dyDescent="0.25">
      <c r="A195" s="9" t="s">
        <v>109</v>
      </c>
      <c r="B195" s="9" t="s">
        <v>110</v>
      </c>
      <c r="C195" s="55"/>
      <c r="D195" s="12">
        <v>3.3000000000000002E-2</v>
      </c>
      <c r="E195" s="7">
        <v>0.93400000000000005</v>
      </c>
      <c r="F195" s="7">
        <v>0.86799999999999999</v>
      </c>
      <c r="G195" s="7">
        <v>0.313</v>
      </c>
      <c r="H195" s="7">
        <v>0.08</v>
      </c>
      <c r="I195" s="7">
        <v>9.6000000000000002E-2</v>
      </c>
      <c r="J195" s="7">
        <v>0.10290000000000001</v>
      </c>
      <c r="K195" s="7">
        <v>1.2E-2</v>
      </c>
      <c r="L195" s="7">
        <v>0</v>
      </c>
      <c r="M195" s="7">
        <v>0</v>
      </c>
      <c r="N195" s="7">
        <v>0</v>
      </c>
      <c r="O195" s="7">
        <v>0</v>
      </c>
    </row>
    <row r="196" spans="1:15" hidden="1" x14ac:dyDescent="0.25">
      <c r="A196" s="9" t="s">
        <v>314</v>
      </c>
      <c r="B196" s="9" t="s">
        <v>315</v>
      </c>
      <c r="C196" s="55"/>
      <c r="D196" s="12">
        <v>7.4809999999999999</v>
      </c>
      <c r="E196" s="7">
        <v>3.6080000000000001</v>
      </c>
      <c r="F196" s="7">
        <v>3.8180000000000001</v>
      </c>
      <c r="G196" s="7">
        <v>2.1739999999999999</v>
      </c>
      <c r="H196" s="7">
        <v>1.620277</v>
      </c>
      <c r="I196" s="7">
        <v>2.0804019999999999</v>
      </c>
      <c r="J196" s="7">
        <v>0.4819</v>
      </c>
      <c r="K196" s="7">
        <v>0.4869</v>
      </c>
      <c r="L196" s="7">
        <v>0.53139999999999998</v>
      </c>
      <c r="M196" s="7">
        <v>0.50719999999999998</v>
      </c>
      <c r="N196" s="7">
        <v>0.58560000000000001</v>
      </c>
      <c r="O196" s="7">
        <v>3.7400000000000003E-2</v>
      </c>
    </row>
    <row r="197" spans="1:15" hidden="1" x14ac:dyDescent="0.25">
      <c r="A197" s="9" t="s">
        <v>159</v>
      </c>
      <c r="B197" s="9" t="s">
        <v>160</v>
      </c>
      <c r="C197" s="55"/>
      <c r="D197" s="12">
        <v>1.296</v>
      </c>
      <c r="E197" s="7">
        <v>0.45900000000000002</v>
      </c>
      <c r="F197" s="7">
        <v>0.438</v>
      </c>
      <c r="G197" s="7">
        <v>3.1930000000000001</v>
      </c>
      <c r="H197" s="7">
        <v>1.3519000000000001</v>
      </c>
      <c r="I197" s="7">
        <v>0.83267000000000002</v>
      </c>
      <c r="J197" s="7">
        <v>1.0269999999999999</v>
      </c>
      <c r="K197" s="7">
        <v>1.0736000000000001</v>
      </c>
      <c r="L197" s="7">
        <v>0.83</v>
      </c>
      <c r="M197" s="7">
        <v>3.0148999999999999</v>
      </c>
      <c r="N197" s="7">
        <v>3.1139999999999999</v>
      </c>
      <c r="O197" s="7">
        <v>3.3209</v>
      </c>
    </row>
    <row r="198" spans="1:15" hidden="1" x14ac:dyDescent="0.25">
      <c r="A198" s="9" t="s">
        <v>223</v>
      </c>
      <c r="B198" s="9" t="s">
        <v>224</v>
      </c>
      <c r="C198" s="55"/>
      <c r="D198" s="12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5.1999999999999998E-2</v>
      </c>
      <c r="K198" s="7">
        <v>0.05</v>
      </c>
      <c r="L198" s="7">
        <v>4.7E-2</v>
      </c>
      <c r="M198" s="7">
        <v>1.26</v>
      </c>
      <c r="N198" s="7">
        <v>5.8470000000000004</v>
      </c>
      <c r="O198" s="7">
        <v>2.6227999999999998</v>
      </c>
    </row>
    <row r="199" spans="1:15" hidden="1" x14ac:dyDescent="0.25">
      <c r="A199" s="9" t="s">
        <v>558</v>
      </c>
      <c r="B199" s="9" t="s">
        <v>559</v>
      </c>
      <c r="C199" s="30"/>
      <c r="D199" s="12">
        <v>1.4E-2</v>
      </c>
      <c r="E199" s="7">
        <v>8.0000000000000002E-3</v>
      </c>
      <c r="F199" s="7">
        <v>1.0999999999999999E-2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</row>
    <row r="200" spans="1:15" hidden="1" x14ac:dyDescent="0.25">
      <c r="A200" s="9" t="s">
        <v>157</v>
      </c>
      <c r="B200" s="9" t="s">
        <v>158</v>
      </c>
      <c r="C200" s="55"/>
      <c r="D200" s="12">
        <v>2.052</v>
      </c>
      <c r="E200" s="7">
        <v>1.3120000000000001</v>
      </c>
      <c r="F200" s="7">
        <v>0.72399999999999998</v>
      </c>
      <c r="G200" s="7">
        <v>0.59099999999999997</v>
      </c>
      <c r="H200" s="7">
        <v>0.57199999999999995</v>
      </c>
      <c r="I200" s="7">
        <v>1.4999999999999999E-2</v>
      </c>
      <c r="J200" s="7">
        <v>0.1002</v>
      </c>
      <c r="K200" s="7">
        <v>0.5675</v>
      </c>
      <c r="L200" s="7">
        <v>1.0548999999999999</v>
      </c>
      <c r="M200" s="7">
        <v>0.58220000000000005</v>
      </c>
      <c r="N200" s="7">
        <v>1.0881000000000001</v>
      </c>
      <c r="O200" s="7">
        <v>1.2133</v>
      </c>
    </row>
    <row r="201" spans="1:15" hidden="1" x14ac:dyDescent="0.25">
      <c r="A201" s="9" t="s">
        <v>123</v>
      </c>
      <c r="B201" s="9" t="s">
        <v>124</v>
      </c>
      <c r="C201" s="29"/>
      <c r="D201" s="12">
        <v>0</v>
      </c>
      <c r="E201" s="7">
        <v>0</v>
      </c>
      <c r="F201" s="7">
        <v>0</v>
      </c>
      <c r="G201" s="7">
        <v>12.682</v>
      </c>
      <c r="H201" s="7">
        <v>4.17</v>
      </c>
      <c r="I201" s="7">
        <v>0</v>
      </c>
      <c r="J201" s="7">
        <v>0</v>
      </c>
      <c r="K201" s="7">
        <v>0</v>
      </c>
      <c r="L201" s="7">
        <v>0</v>
      </c>
      <c r="M201" s="7">
        <v>0.75600000000000001</v>
      </c>
      <c r="N201" s="7">
        <v>1.8564000000000001</v>
      </c>
      <c r="O201" s="7">
        <v>0</v>
      </c>
    </row>
    <row r="202" spans="1:15" hidden="1" x14ac:dyDescent="0.25">
      <c r="A202" s="9" t="s">
        <v>324</v>
      </c>
      <c r="B202" s="9" t="s">
        <v>325</v>
      </c>
      <c r="C202" s="29"/>
      <c r="D202" s="12">
        <v>0.153</v>
      </c>
      <c r="E202" s="7">
        <v>0.21099999999999999</v>
      </c>
      <c r="F202" s="7">
        <v>0.95499999999999996</v>
      </c>
      <c r="G202" s="7">
        <v>0.96599999999999997</v>
      </c>
      <c r="H202" s="7">
        <v>0.873</v>
      </c>
      <c r="I202" s="7">
        <v>0.83</v>
      </c>
      <c r="J202" s="7">
        <v>0.82599999999999996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</row>
    <row r="203" spans="1:15" hidden="1" x14ac:dyDescent="0.25">
      <c r="A203" s="9" t="s">
        <v>204</v>
      </c>
      <c r="B203" s="9" t="s">
        <v>205</v>
      </c>
      <c r="C203" s="4"/>
      <c r="D203" s="12">
        <v>1742.64</v>
      </c>
      <c r="E203" s="7">
        <v>2165.154</v>
      </c>
      <c r="F203" s="7">
        <v>2168.279</v>
      </c>
      <c r="G203" s="7">
        <v>2389.4528690000002</v>
      </c>
      <c r="H203" s="7">
        <v>2356.2383890000001</v>
      </c>
      <c r="I203" s="7">
        <v>2457.875892</v>
      </c>
      <c r="J203" s="7">
        <v>1111.000123</v>
      </c>
      <c r="K203" s="7">
        <v>1059.9489000000001</v>
      </c>
      <c r="L203" s="7">
        <v>1119.6044999999999</v>
      </c>
      <c r="M203" s="7">
        <v>1385.2466999999999</v>
      </c>
      <c r="N203" s="7">
        <v>1775.9521</v>
      </c>
      <c r="O203" s="7">
        <v>1843.3366000000001</v>
      </c>
    </row>
    <row r="204" spans="1:15" hidden="1" x14ac:dyDescent="0.25">
      <c r="A204" s="9" t="s">
        <v>316</v>
      </c>
      <c r="B204" s="9" t="s">
        <v>317</v>
      </c>
      <c r="C204" s="55"/>
      <c r="D204" s="12">
        <v>1.6E-2</v>
      </c>
      <c r="E204" s="7">
        <v>1.6E-2</v>
      </c>
      <c r="F204" s="7">
        <v>0</v>
      </c>
      <c r="G204" s="7">
        <v>0</v>
      </c>
      <c r="H204" s="7">
        <v>6.0000000000000001E-3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</row>
    <row r="205" spans="1:15" hidden="1" x14ac:dyDescent="0.25">
      <c r="A205" s="9" t="s">
        <v>127</v>
      </c>
      <c r="B205" s="9" t="s">
        <v>128</v>
      </c>
      <c r="C205" s="55"/>
      <c r="D205" s="12">
        <v>1.4999999999999999E-2</v>
      </c>
      <c r="E205" s="7">
        <v>1.7000000000000001E-2</v>
      </c>
      <c r="F205" s="7">
        <v>1.6E-2</v>
      </c>
      <c r="G205" s="7">
        <v>2.4E-2</v>
      </c>
      <c r="H205" s="7">
        <v>1.4E-2</v>
      </c>
      <c r="I205" s="7">
        <v>8.9560000000000004E-3</v>
      </c>
      <c r="J205" s="7">
        <v>7.4999999999999997E-3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</row>
    <row r="206" spans="1:15" hidden="1" x14ac:dyDescent="0.25">
      <c r="A206" s="9" t="s">
        <v>446</v>
      </c>
      <c r="B206" s="9" t="s">
        <v>447</v>
      </c>
      <c r="C206" s="29"/>
      <c r="D206" s="12">
        <v>0</v>
      </c>
      <c r="E206" s="7">
        <v>0</v>
      </c>
      <c r="F206" s="7">
        <v>1E-3</v>
      </c>
      <c r="G206" s="7">
        <v>0</v>
      </c>
      <c r="H206" s="7">
        <v>0</v>
      </c>
      <c r="I206" s="7">
        <v>0</v>
      </c>
      <c r="J206" s="7">
        <v>7.0000000000000007E-2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</row>
    <row r="207" spans="1:15" hidden="1" x14ac:dyDescent="0.25">
      <c r="A207" s="9" t="s">
        <v>554</v>
      </c>
      <c r="B207" s="9" t="s">
        <v>555</v>
      </c>
      <c r="C207" s="55"/>
      <c r="D207" s="12">
        <v>1.6E-2</v>
      </c>
      <c r="E207" s="7">
        <v>1.2E-2</v>
      </c>
      <c r="F207" s="7">
        <v>5.0000000000000001E-3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</row>
    <row r="208" spans="1:15" hidden="1" x14ac:dyDescent="0.25">
      <c r="A208" s="9" t="s">
        <v>456</v>
      </c>
      <c r="B208" s="9" t="s">
        <v>457</v>
      </c>
      <c r="C208" s="55"/>
      <c r="D208" s="12">
        <v>6.4000000000000001E-2</v>
      </c>
      <c r="E208" s="7">
        <v>4.8000000000000001E-2</v>
      </c>
      <c r="F208" s="7">
        <v>2.5000000000000001E-2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</row>
    <row r="209" spans="1:15" hidden="1" x14ac:dyDescent="0.25">
      <c r="A209" s="9" t="s">
        <v>195</v>
      </c>
      <c r="B209" s="9" t="s">
        <v>196</v>
      </c>
      <c r="C209" s="55"/>
      <c r="D209" s="12">
        <v>19.832000000000001</v>
      </c>
      <c r="E209" s="7">
        <v>19.446999999999999</v>
      </c>
      <c r="F209" s="7">
        <v>18.965</v>
      </c>
      <c r="G209" s="7">
        <v>24.430098000000001</v>
      </c>
      <c r="H209" s="7">
        <v>11.547893</v>
      </c>
      <c r="I209" s="7">
        <v>8.6536589999999993</v>
      </c>
      <c r="J209" s="7">
        <v>7.5710360000000003</v>
      </c>
      <c r="K209" s="7">
        <v>7.3826999999999998</v>
      </c>
      <c r="L209" s="7">
        <v>4.2294999999999998</v>
      </c>
      <c r="M209" s="7">
        <v>1.4343999999999999</v>
      </c>
      <c r="N209" s="7">
        <v>0.51149999999999995</v>
      </c>
      <c r="O209" s="7">
        <v>0.37340000000000001</v>
      </c>
    </row>
    <row r="210" spans="1:15" hidden="1" x14ac:dyDescent="0.25">
      <c r="A210" s="9" t="s">
        <v>96</v>
      </c>
      <c r="B210" s="9" t="s">
        <v>97</v>
      </c>
      <c r="C210" s="55"/>
      <c r="D210" s="12">
        <v>105.895</v>
      </c>
      <c r="E210" s="7">
        <v>112.461</v>
      </c>
      <c r="F210" s="7">
        <v>106.25</v>
      </c>
      <c r="G210" s="7">
        <v>88.308999999999997</v>
      </c>
      <c r="H210" s="7">
        <v>92.917209999999997</v>
      </c>
      <c r="I210" s="7">
        <v>70.997747000000004</v>
      </c>
      <c r="J210" s="7">
        <v>77.099283</v>
      </c>
      <c r="K210" s="7">
        <v>82.883099999999999</v>
      </c>
      <c r="L210" s="7">
        <v>38.953000000000003</v>
      </c>
      <c r="M210" s="7">
        <v>61.658499999999997</v>
      </c>
      <c r="N210" s="7">
        <v>10.540100000000001</v>
      </c>
      <c r="O210" s="7">
        <v>26.322700000000001</v>
      </c>
    </row>
    <row r="211" spans="1:15" hidden="1" x14ac:dyDescent="0.25">
      <c r="A211" s="9" t="s">
        <v>599</v>
      </c>
      <c r="B211" s="9" t="s">
        <v>600</v>
      </c>
      <c r="C211" s="29"/>
      <c r="D211" s="12">
        <v>0</v>
      </c>
      <c r="E211" s="7">
        <v>1E-3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</row>
    <row r="212" spans="1:15" hidden="1" x14ac:dyDescent="0.25">
      <c r="A212" s="9" t="s">
        <v>342</v>
      </c>
      <c r="B212" s="9" t="s">
        <v>343</v>
      </c>
      <c r="C212" s="55"/>
      <c r="D212" s="12">
        <v>0.20899999999999999</v>
      </c>
      <c r="E212" s="7">
        <v>0.33100000000000002</v>
      </c>
      <c r="F212" s="7">
        <v>0.42799999999999999</v>
      </c>
      <c r="G212" s="7">
        <v>0.28599999999999998</v>
      </c>
      <c r="H212" s="7">
        <v>4.1000000000000002E-2</v>
      </c>
      <c r="I212" s="7">
        <v>3.8399999999999997E-2</v>
      </c>
      <c r="J212" s="7">
        <v>8.0000000000000004E-4</v>
      </c>
      <c r="K212" s="7">
        <v>5.9999999999999995E-4</v>
      </c>
      <c r="L212" s="7">
        <v>5.9999999999999995E-4</v>
      </c>
      <c r="M212" s="7">
        <v>1.1000000000000001E-3</v>
      </c>
      <c r="N212" s="7">
        <v>1E-3</v>
      </c>
      <c r="O212" s="7">
        <v>0.13730000000000001</v>
      </c>
    </row>
    <row r="213" spans="1:15" hidden="1" x14ac:dyDescent="0.25">
      <c r="A213" s="9" t="s">
        <v>117</v>
      </c>
      <c r="B213" s="9" t="s">
        <v>118</v>
      </c>
      <c r="C213" s="55"/>
      <c r="D213" s="12">
        <v>0.34699999999999998</v>
      </c>
      <c r="E213" s="7">
        <v>0.42299999999999999</v>
      </c>
      <c r="F213" s="7">
        <v>3.3660000000000001</v>
      </c>
      <c r="G213" s="7">
        <v>3.5009999999999999</v>
      </c>
      <c r="H213" s="7">
        <v>3.24</v>
      </c>
      <c r="I213" s="7">
        <v>3.0815999999999999</v>
      </c>
      <c r="J213" s="7">
        <v>3.3835999999999999</v>
      </c>
      <c r="K213" s="7">
        <v>1.7456</v>
      </c>
      <c r="L213" s="7">
        <v>0.19719999999999999</v>
      </c>
      <c r="M213" s="7">
        <v>5.9999999999999995E-4</v>
      </c>
      <c r="N213" s="7">
        <v>5.9999999999999995E-4</v>
      </c>
      <c r="O213" s="7">
        <v>1.5100000000000001E-2</v>
      </c>
    </row>
    <row r="214" spans="1:15" hidden="1" x14ac:dyDescent="0.25">
      <c r="A214" s="9" t="s">
        <v>298</v>
      </c>
      <c r="B214" s="9" t="s">
        <v>299</v>
      </c>
      <c r="C214" s="55"/>
      <c r="D214" s="12">
        <v>0.112</v>
      </c>
      <c r="E214" s="7">
        <v>0.02</v>
      </c>
      <c r="F214" s="7">
        <v>1.7000000000000001E-2</v>
      </c>
      <c r="G214" s="7">
        <v>2.8000000000000001E-2</v>
      </c>
      <c r="H214" s="7">
        <v>0.113</v>
      </c>
      <c r="I214" s="7">
        <v>7.7799999999999996E-3</v>
      </c>
      <c r="J214" s="7">
        <v>0</v>
      </c>
      <c r="K214" s="7">
        <v>1.3</v>
      </c>
      <c r="L214" s="7">
        <v>1.73</v>
      </c>
      <c r="M214" s="7">
        <v>9.1</v>
      </c>
      <c r="N214" s="7">
        <v>0</v>
      </c>
      <c r="O214" s="7">
        <v>0</v>
      </c>
    </row>
    <row r="215" spans="1:15" hidden="1" x14ac:dyDescent="0.25">
      <c r="A215" s="9" t="s">
        <v>574</v>
      </c>
      <c r="B215" s="9" t="s">
        <v>575</v>
      </c>
      <c r="C215" s="29"/>
      <c r="D215" s="12">
        <v>8.9999999999999993E-3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</row>
    <row r="216" spans="1:15" hidden="1" x14ac:dyDescent="0.25">
      <c r="A216" s="9" t="s">
        <v>334</v>
      </c>
      <c r="B216" s="9" t="s">
        <v>335</v>
      </c>
      <c r="C216" s="55"/>
      <c r="D216" s="12">
        <v>54.856000000000002</v>
      </c>
      <c r="E216" s="7">
        <v>49.448</v>
      </c>
      <c r="F216" s="7">
        <v>75.668000000000006</v>
      </c>
      <c r="G216" s="7">
        <v>96.034999999999997</v>
      </c>
      <c r="H216" s="7">
        <v>39.369999999999997</v>
      </c>
      <c r="I216" s="7">
        <v>42.722999999999999</v>
      </c>
      <c r="J216" s="7">
        <v>39.524999999999999</v>
      </c>
      <c r="K216" s="7">
        <v>33.344999999999999</v>
      </c>
      <c r="L216" s="7">
        <v>24.023</v>
      </c>
      <c r="M216" s="7">
        <v>39.134999999999998</v>
      </c>
      <c r="N216" s="7">
        <v>52.24</v>
      </c>
      <c r="O216" s="7">
        <v>0</v>
      </c>
    </row>
    <row r="217" spans="1:15" hidden="1" x14ac:dyDescent="0.25">
      <c r="A217" s="9" t="s">
        <v>332</v>
      </c>
      <c r="B217" s="9" t="s">
        <v>333</v>
      </c>
      <c r="C217" s="55"/>
      <c r="D217" s="12">
        <v>0.04</v>
      </c>
      <c r="E217" s="7">
        <v>1.2E-2</v>
      </c>
      <c r="F217" s="7">
        <v>8.0000000000000002E-3</v>
      </c>
      <c r="G217" s="7">
        <v>5.6000000000000001E-2</v>
      </c>
      <c r="H217" s="7">
        <v>7.0999999999999994E-2</v>
      </c>
      <c r="I217" s="7">
        <v>4.4900000000000001E-3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0.1338</v>
      </c>
    </row>
    <row r="218" spans="1:15" hidden="1" x14ac:dyDescent="0.25">
      <c r="A218" s="9" t="s">
        <v>258</v>
      </c>
      <c r="B218" s="9" t="s">
        <v>259</v>
      </c>
      <c r="C218" s="55"/>
      <c r="D218" s="12">
        <v>8.0000000000000002E-3</v>
      </c>
      <c r="E218" s="7">
        <v>8.0000000000000002E-3</v>
      </c>
      <c r="F218" s="7">
        <v>0</v>
      </c>
      <c r="G218" s="7">
        <v>0</v>
      </c>
      <c r="H218" s="7">
        <v>6.0000000000000001E-3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</row>
    <row r="219" spans="1:15" hidden="1" x14ac:dyDescent="0.25">
      <c r="A219" s="9" t="s">
        <v>78</v>
      </c>
      <c r="B219" s="9" t="s">
        <v>79</v>
      </c>
      <c r="C219" s="55"/>
      <c r="D219" s="12">
        <v>0.21</v>
      </c>
      <c r="E219" s="7">
        <v>0.40799999999999997</v>
      </c>
      <c r="F219" s="7">
        <v>0.17699999999999999</v>
      </c>
      <c r="G219" s="7">
        <v>0.08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</row>
    <row r="220" spans="1:15" hidden="1" x14ac:dyDescent="0.25">
      <c r="A220" s="9" t="s">
        <v>627</v>
      </c>
      <c r="B220" s="9" t="s">
        <v>628</v>
      </c>
      <c r="C220" s="29"/>
      <c r="D220" s="12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1E-3</v>
      </c>
      <c r="L220" s="7">
        <v>1.4E-3</v>
      </c>
      <c r="M220" s="7">
        <v>0</v>
      </c>
      <c r="N220" s="7">
        <v>0</v>
      </c>
      <c r="O220" s="7">
        <v>0</v>
      </c>
    </row>
    <row r="221" spans="1:15" hidden="1" x14ac:dyDescent="0.25">
      <c r="A221" s="9" t="s">
        <v>202</v>
      </c>
      <c r="B221" s="9" t="s">
        <v>203</v>
      </c>
      <c r="C221" s="55"/>
      <c r="D221" s="12">
        <v>4.0000000000000001E-3</v>
      </c>
      <c r="E221" s="7">
        <v>4.0000000000000001E-3</v>
      </c>
      <c r="F221" s="7">
        <v>0</v>
      </c>
      <c r="G221" s="7">
        <v>0</v>
      </c>
      <c r="H221" s="7">
        <v>0.1203</v>
      </c>
      <c r="I221" s="7">
        <v>0.10390000000000001</v>
      </c>
      <c r="J221" s="7">
        <v>0.13270000000000001</v>
      </c>
      <c r="K221" s="7">
        <v>1.2200000000000001E-2</v>
      </c>
      <c r="L221" s="7">
        <v>0.20200000000000001</v>
      </c>
      <c r="M221" s="7">
        <v>0.31330000000000002</v>
      </c>
      <c r="N221" s="7">
        <v>0.255</v>
      </c>
      <c r="O221" s="7">
        <v>0.1588</v>
      </c>
    </row>
    <row r="222" spans="1:15" hidden="1" x14ac:dyDescent="0.25">
      <c r="A222" s="9" t="s">
        <v>214</v>
      </c>
      <c r="B222" s="9" t="s">
        <v>215</v>
      </c>
      <c r="C222" s="55"/>
      <c r="D222" s="12">
        <v>1E-3</v>
      </c>
      <c r="E222" s="7">
        <v>0.125</v>
      </c>
      <c r="F222" s="7">
        <v>0.28599999999999998</v>
      </c>
      <c r="G222" s="7">
        <v>0.29099999999999998</v>
      </c>
      <c r="H222" s="7">
        <v>0.22800000000000001</v>
      </c>
      <c r="I222" s="7">
        <v>0.52200000000000002</v>
      </c>
      <c r="J222" s="7">
        <v>0.25600000000000001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</row>
    <row r="223" spans="1:15" hidden="1" x14ac:dyDescent="0.25">
      <c r="A223" s="9" t="s">
        <v>94</v>
      </c>
      <c r="B223" s="9" t="s">
        <v>95</v>
      </c>
      <c r="C223" s="55"/>
      <c r="D223" s="12">
        <v>8.9999999999999993E-3</v>
      </c>
      <c r="E223" s="7">
        <v>6.0000000000000001E-3</v>
      </c>
      <c r="F223" s="7">
        <v>3.0000000000000001E-3</v>
      </c>
      <c r="G223" s="7">
        <v>3.0000000000000001E-3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</row>
    <row r="224" spans="1:15" hidden="1" x14ac:dyDescent="0.25">
      <c r="A224" s="9" t="s">
        <v>296</v>
      </c>
      <c r="B224" s="9" t="s">
        <v>297</v>
      </c>
      <c r="C224" s="55"/>
      <c r="D224" s="12">
        <v>8.0000000000000002E-3</v>
      </c>
      <c r="E224" s="7">
        <v>8.0000000000000002E-3</v>
      </c>
      <c r="F224" s="7">
        <v>0</v>
      </c>
      <c r="G224" s="7">
        <v>0</v>
      </c>
      <c r="H224" s="7">
        <v>6.0000000000000001E-3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</row>
    <row r="225" spans="1:15" hidden="1" x14ac:dyDescent="0.25">
      <c r="A225" s="9" t="s">
        <v>576</v>
      </c>
      <c r="B225" s="9" t="s">
        <v>577</v>
      </c>
      <c r="C225" s="55"/>
      <c r="D225" s="12">
        <v>2.5000000000000001E-2</v>
      </c>
      <c r="E225" s="7">
        <v>0.30399999999999999</v>
      </c>
      <c r="F225" s="7">
        <v>0.45200000000000001</v>
      </c>
      <c r="G225" s="7">
        <v>0.51300000000000001</v>
      </c>
      <c r="H225" s="7">
        <v>0.45119999999999999</v>
      </c>
      <c r="I225" s="7">
        <v>0.1104</v>
      </c>
      <c r="J225" s="7">
        <v>6.88E-2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</row>
    <row r="226" spans="1:15" hidden="1" x14ac:dyDescent="0.25">
      <c r="A226" s="9" t="s">
        <v>629</v>
      </c>
      <c r="B226" s="9" t="s">
        <v>630</v>
      </c>
      <c r="C226" s="29"/>
      <c r="D226" s="12">
        <v>0</v>
      </c>
      <c r="E226" s="7">
        <v>0</v>
      </c>
      <c r="F226" s="7">
        <v>0</v>
      </c>
      <c r="G226" s="7">
        <v>2.7E-2</v>
      </c>
      <c r="H226" s="7">
        <v>1.4250000000000001E-2</v>
      </c>
      <c r="I226" s="7">
        <v>6.8199999999999997E-3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</row>
    <row r="227" spans="1:15" hidden="1" x14ac:dyDescent="0.25">
      <c r="A227" s="9" t="s">
        <v>225</v>
      </c>
      <c r="B227" s="9" t="s">
        <v>226</v>
      </c>
      <c r="C227" s="55"/>
      <c r="D227" s="12">
        <v>2.343</v>
      </c>
      <c r="E227" s="7">
        <v>2.5590000000000002</v>
      </c>
      <c r="F227" s="7">
        <v>2.6070000000000002</v>
      </c>
      <c r="G227" s="7">
        <v>3.0910000000000002</v>
      </c>
      <c r="H227" s="7">
        <v>3.1591999999999998</v>
      </c>
      <c r="I227" s="7">
        <v>2.8835000000000002</v>
      </c>
      <c r="J227" s="7">
        <v>3.5529999999999999</v>
      </c>
      <c r="K227" s="7">
        <v>3.548</v>
      </c>
      <c r="L227" s="7">
        <v>1.8084</v>
      </c>
      <c r="M227" s="7">
        <v>1.23</v>
      </c>
      <c r="N227" s="7">
        <v>0</v>
      </c>
      <c r="O227" s="7">
        <v>1.3899999999999999E-2</v>
      </c>
    </row>
    <row r="228" spans="1:15" hidden="1" x14ac:dyDescent="0.25">
      <c r="A228" s="9" t="s">
        <v>102</v>
      </c>
      <c r="B228" s="9" t="s">
        <v>102</v>
      </c>
      <c r="C228" s="55"/>
      <c r="D228" s="12">
        <v>8.6069999999999993</v>
      </c>
      <c r="E228" s="7">
        <v>6.923</v>
      </c>
      <c r="F228" s="7">
        <v>2.9249999999999998</v>
      </c>
      <c r="G228" s="7">
        <v>2.7972999999999999</v>
      </c>
      <c r="H228" s="7">
        <v>2.8679790000000001</v>
      </c>
      <c r="I228" s="7">
        <v>3.1027</v>
      </c>
      <c r="J228" s="7">
        <v>1.591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</row>
    <row r="229" spans="1:15" hidden="1" x14ac:dyDescent="0.25">
      <c r="A229" s="9" t="s">
        <v>462</v>
      </c>
      <c r="B229" s="9" t="s">
        <v>463</v>
      </c>
      <c r="C229" s="55"/>
      <c r="D229" s="12">
        <v>1.2999999999999999E-2</v>
      </c>
      <c r="E229" s="7">
        <v>1.2E-2</v>
      </c>
      <c r="F229" s="7">
        <v>1.2999999999999999E-2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16.550999999999998</v>
      </c>
      <c r="N229" s="7">
        <v>44.305</v>
      </c>
      <c r="O229" s="7">
        <v>17.448</v>
      </c>
    </row>
    <row r="230" spans="1:15" hidden="1" x14ac:dyDescent="0.25">
      <c r="A230" s="9" t="s">
        <v>613</v>
      </c>
      <c r="B230" s="9" t="s">
        <v>614</v>
      </c>
      <c r="C230" s="29"/>
      <c r="D230" s="12">
        <v>0</v>
      </c>
      <c r="E230" s="7">
        <v>0</v>
      </c>
      <c r="F230" s="7">
        <v>2.5999999999999999E-2</v>
      </c>
      <c r="G230" s="7">
        <v>0</v>
      </c>
      <c r="H230" s="7">
        <v>0</v>
      </c>
      <c r="I230" s="7">
        <v>0</v>
      </c>
      <c r="J230" s="7">
        <v>0.38400000000000001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</row>
    <row r="231" spans="1:15" hidden="1" x14ac:dyDescent="0.25">
      <c r="A231" s="9" t="s">
        <v>605</v>
      </c>
      <c r="B231" s="9" t="s">
        <v>606</v>
      </c>
      <c r="C231" s="55"/>
      <c r="D231" s="12">
        <v>2E-3</v>
      </c>
      <c r="E231" s="7">
        <v>2E-3</v>
      </c>
      <c r="F231" s="7">
        <v>3.0000000000000001E-3</v>
      </c>
      <c r="G231" s="7">
        <v>0</v>
      </c>
      <c r="H231" s="7">
        <v>0</v>
      </c>
      <c r="I231" s="7">
        <v>3.3600000000000001E-3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</row>
    <row r="232" spans="1:15" hidden="1" x14ac:dyDescent="0.25">
      <c r="A232" s="9" t="s">
        <v>572</v>
      </c>
      <c r="B232" s="9" t="s">
        <v>573</v>
      </c>
      <c r="C232" s="29"/>
      <c r="D232" s="12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5.6000000000000001E-2</v>
      </c>
    </row>
    <row r="233" spans="1:15" hidden="1" x14ac:dyDescent="0.25">
      <c r="A233" s="9" t="s">
        <v>282</v>
      </c>
      <c r="B233" s="9" t="s">
        <v>283</v>
      </c>
      <c r="C233" s="55"/>
      <c r="D233" s="12">
        <v>0.21299999999999999</v>
      </c>
      <c r="E233" s="7">
        <v>0.36199999999999999</v>
      </c>
      <c r="F233" s="7">
        <v>0.26100000000000001</v>
      </c>
      <c r="G233" s="7">
        <v>7.0000000000000007E-2</v>
      </c>
      <c r="H233" s="7">
        <v>3.5400000000000002E-3</v>
      </c>
      <c r="I233" s="7">
        <v>3.8E-3</v>
      </c>
      <c r="J233" s="7">
        <v>3.3999999999999998E-3</v>
      </c>
      <c r="K233" s="7">
        <v>2.2000000000000001E-3</v>
      </c>
      <c r="L233" s="7">
        <v>1.528</v>
      </c>
      <c r="M233" s="7">
        <v>0.01</v>
      </c>
      <c r="N233" s="7">
        <v>0</v>
      </c>
      <c r="O233" s="7">
        <v>0</v>
      </c>
    </row>
    <row r="234" spans="1:15" hidden="1" x14ac:dyDescent="0.25">
      <c r="A234" s="9" t="s">
        <v>556</v>
      </c>
      <c r="B234" s="9" t="s">
        <v>557</v>
      </c>
      <c r="C234" s="54"/>
      <c r="D234" s="12">
        <v>8.0000000000000002E-3</v>
      </c>
      <c r="E234" s="7">
        <v>6.0000000000000001E-3</v>
      </c>
      <c r="F234" s="7">
        <v>6.0000000000000001E-3</v>
      </c>
      <c r="G234" s="7">
        <v>8.9999999999999993E-3</v>
      </c>
      <c r="H234" s="7">
        <v>2.9000000000000001E-2</v>
      </c>
      <c r="I234" s="7">
        <v>3.9600000000000003E-2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</row>
    <row r="235" spans="1:15" hidden="1" x14ac:dyDescent="0.25">
      <c r="A235" s="9" t="s">
        <v>70</v>
      </c>
      <c r="B235" s="9" t="s">
        <v>71</v>
      </c>
      <c r="C235" s="55"/>
      <c r="D235" s="12">
        <v>1E-3</v>
      </c>
      <c r="E235" s="7">
        <v>0</v>
      </c>
      <c r="F235" s="7">
        <v>1.9E-2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</row>
    <row r="236" spans="1:15" hidden="1" x14ac:dyDescent="0.25">
      <c r="A236" s="9" t="s">
        <v>619</v>
      </c>
      <c r="B236" s="9" t="s">
        <v>620</v>
      </c>
      <c r="C236" s="29"/>
      <c r="D236" s="12">
        <v>0</v>
      </c>
      <c r="E236" s="7">
        <v>2.4E-2</v>
      </c>
      <c r="F236" s="7">
        <v>5.8000000000000003E-2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</row>
    <row r="237" spans="1:15" hidden="1" x14ac:dyDescent="0.25">
      <c r="A237" s="9" t="s">
        <v>84</v>
      </c>
      <c r="B237" s="9" t="s">
        <v>85</v>
      </c>
      <c r="C237" s="4"/>
      <c r="D237" s="12">
        <v>20.673999999999999</v>
      </c>
      <c r="E237" s="7">
        <v>24.218</v>
      </c>
      <c r="F237" s="7">
        <v>25.335000000000001</v>
      </c>
      <c r="G237" s="7">
        <v>23.050070000000002</v>
      </c>
      <c r="H237" s="7">
        <v>22.237945</v>
      </c>
      <c r="I237" s="7">
        <v>29.897739999999999</v>
      </c>
      <c r="J237" s="7">
        <v>17.724620000000002</v>
      </c>
      <c r="K237" s="7">
        <v>14.8956</v>
      </c>
      <c r="L237" s="7">
        <v>11.3863</v>
      </c>
      <c r="M237" s="7">
        <v>15.0166</v>
      </c>
      <c r="N237" s="7">
        <v>18.174399999999999</v>
      </c>
      <c r="O237" s="7">
        <v>14.013</v>
      </c>
    </row>
    <row r="238" spans="1:15" hidden="1" x14ac:dyDescent="0.25">
      <c r="A238" s="9" t="s">
        <v>533</v>
      </c>
      <c r="B238" s="9" t="s">
        <v>534</v>
      </c>
      <c r="C238" s="55"/>
      <c r="D238" s="12">
        <v>1.4E-2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</row>
    <row r="239" spans="1:15" hidden="1" x14ac:dyDescent="0.25">
      <c r="A239" s="9" t="s">
        <v>260</v>
      </c>
      <c r="B239" s="9" t="s">
        <v>261</v>
      </c>
      <c r="C239" s="55"/>
      <c r="D239" s="12">
        <v>5.8999999999999997E-2</v>
      </c>
      <c r="E239" s="7">
        <v>1E-3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</row>
    <row r="240" spans="1:15" hidden="1" x14ac:dyDescent="0.25">
      <c r="A240" s="9" t="s">
        <v>326</v>
      </c>
      <c r="B240" s="9" t="s">
        <v>327</v>
      </c>
      <c r="C240" s="55"/>
      <c r="D240" s="12">
        <v>36.155999999999999</v>
      </c>
      <c r="E240" s="7">
        <v>41.534999999999997</v>
      </c>
      <c r="F240" s="7">
        <v>39.378999999999998</v>
      </c>
      <c r="G240" s="7">
        <v>36.881999999999998</v>
      </c>
      <c r="H240" s="7">
        <v>39.254429999999999</v>
      </c>
      <c r="I240" s="7">
        <v>42.295946000000001</v>
      </c>
      <c r="J240" s="7">
        <v>33.480600000000003</v>
      </c>
      <c r="K240" s="7">
        <v>31.008500000000002</v>
      </c>
      <c r="L240" s="7">
        <v>22.488199999999999</v>
      </c>
      <c r="M240" s="7">
        <v>16.061199999999999</v>
      </c>
      <c r="N240" s="7">
        <v>11.8276</v>
      </c>
      <c r="O240" s="7">
        <v>39.3337</v>
      </c>
    </row>
    <row r="241" spans="1:15" hidden="1" x14ac:dyDescent="0.25">
      <c r="A241" s="9" t="s">
        <v>601</v>
      </c>
      <c r="B241" s="9" t="s">
        <v>602</v>
      </c>
      <c r="C241" s="55"/>
      <c r="D241" s="12">
        <v>4.0000000000000001E-3</v>
      </c>
      <c r="E241" s="7">
        <v>8.0000000000000002E-3</v>
      </c>
      <c r="F241" s="7">
        <v>0.01</v>
      </c>
      <c r="G241" s="7">
        <v>0.01</v>
      </c>
      <c r="H241" s="7">
        <v>5.9519999999999998E-3</v>
      </c>
      <c r="I241" s="7">
        <v>1.8489999999999999E-3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</row>
    <row r="242" spans="1:15" hidden="1" x14ac:dyDescent="0.25">
      <c r="A242" s="9" t="s">
        <v>562</v>
      </c>
      <c r="B242" s="9" t="s">
        <v>563</v>
      </c>
      <c r="C242" s="55"/>
      <c r="D242" s="12">
        <v>0</v>
      </c>
      <c r="E242" s="7">
        <v>0</v>
      </c>
      <c r="F242" s="7">
        <v>2.9000000000000001E-2</v>
      </c>
      <c r="G242" s="7">
        <v>2.1999999999999999E-2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</row>
    <row r="243" spans="1:15" hidden="1" x14ac:dyDescent="0.25">
      <c r="A243" s="9" t="s">
        <v>595</v>
      </c>
      <c r="B243" s="9" t="s">
        <v>596</v>
      </c>
      <c r="C243" s="29"/>
      <c r="D243" s="12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</row>
    <row r="244" spans="1:15" hidden="1" x14ac:dyDescent="0.25">
      <c r="A244" s="9" t="s">
        <v>131</v>
      </c>
      <c r="B244" s="9" t="s">
        <v>132</v>
      </c>
      <c r="C244" s="55"/>
      <c r="D244" s="12">
        <v>0.89200000000000002</v>
      </c>
      <c r="E244" s="7">
        <v>0.26500000000000001</v>
      </c>
      <c r="F244" s="7">
        <v>0.04</v>
      </c>
      <c r="G244" s="7">
        <v>0</v>
      </c>
      <c r="H244" s="7">
        <v>0</v>
      </c>
      <c r="I244" s="7">
        <v>5.0000000000000001E-3</v>
      </c>
      <c r="J244" s="7">
        <v>8.2999999999999998E-5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</row>
    <row r="245" spans="1:15" hidden="1" x14ac:dyDescent="0.25">
      <c r="A245" s="9" t="s">
        <v>201</v>
      </c>
      <c r="B245" s="9" t="s">
        <v>201</v>
      </c>
      <c r="C245" s="55"/>
      <c r="D245" s="12">
        <v>5.3230000000000004</v>
      </c>
      <c r="E245" s="7">
        <v>4.6070000000000002</v>
      </c>
      <c r="F245" s="7">
        <v>3.7480000000000002</v>
      </c>
      <c r="G245" s="7">
        <v>3.3809999999999998</v>
      </c>
      <c r="H245" s="7">
        <v>6.3677000000000001</v>
      </c>
      <c r="I245" s="7">
        <v>9.6004000000000005</v>
      </c>
      <c r="J245" s="7">
        <v>8.9522999999999993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</row>
    <row r="246" spans="1:15" hidden="1" x14ac:dyDescent="0.25">
      <c r="A246" s="9" t="s">
        <v>346</v>
      </c>
      <c r="B246" s="9" t="s">
        <v>347</v>
      </c>
      <c r="C246" s="55"/>
      <c r="D246" s="12">
        <v>1.2999999999999999E-2</v>
      </c>
      <c r="E246" s="7">
        <v>2.3E-2</v>
      </c>
      <c r="F246" s="7">
        <v>4.9000000000000002E-2</v>
      </c>
      <c r="G246" s="7">
        <v>4.5999999999999999E-2</v>
      </c>
      <c r="H246" s="7">
        <v>0.04</v>
      </c>
      <c r="I246" s="7">
        <v>3.8179999999999999E-2</v>
      </c>
      <c r="J246" s="7">
        <v>3.0000000000000001E-3</v>
      </c>
      <c r="K246" s="7">
        <v>0.02</v>
      </c>
      <c r="L246" s="7">
        <v>2.0000000000000001E-4</v>
      </c>
      <c r="M246" s="7">
        <v>5.9999999999999995E-4</v>
      </c>
      <c r="N246" s="7">
        <v>5.9999999999999995E-4</v>
      </c>
      <c r="O246" s="7">
        <v>0</v>
      </c>
    </row>
    <row r="247" spans="1:15" hidden="1" x14ac:dyDescent="0.25">
      <c r="A247" s="9" t="s">
        <v>328</v>
      </c>
      <c r="B247" s="9" t="s">
        <v>329</v>
      </c>
      <c r="C247" s="55"/>
      <c r="D247" s="12">
        <v>2.75</v>
      </c>
      <c r="E247" s="7">
        <v>3.194</v>
      </c>
      <c r="F247" s="7">
        <v>3.2909999999999999</v>
      </c>
      <c r="G247" s="7">
        <v>1.720855</v>
      </c>
      <c r="H247" s="7">
        <v>1.0537510000000001</v>
      </c>
      <c r="I247" s="7">
        <v>0.70511000000000001</v>
      </c>
      <c r="J247" s="7">
        <v>0.66110000000000002</v>
      </c>
      <c r="K247" s="7">
        <v>0.58320000000000005</v>
      </c>
      <c r="L247" s="7">
        <v>1.236</v>
      </c>
      <c r="M247" s="7">
        <v>0.50439999999999996</v>
      </c>
      <c r="N247" s="7">
        <v>0.44540000000000002</v>
      </c>
      <c r="O247" s="7">
        <v>0.82830000000000004</v>
      </c>
    </row>
    <row r="248" spans="1:15" hidden="1" x14ac:dyDescent="0.25">
      <c r="A248" s="9" t="s">
        <v>617</v>
      </c>
      <c r="B248" s="9" t="s">
        <v>618</v>
      </c>
      <c r="C248" s="55"/>
      <c r="D248" s="12">
        <v>4.0000000000000001E-3</v>
      </c>
      <c r="E248" s="7">
        <v>4.0000000000000001E-3</v>
      </c>
      <c r="F248" s="7">
        <v>4.0000000000000001E-3</v>
      </c>
      <c r="G248" s="7">
        <v>4.0000000000000001E-3</v>
      </c>
      <c r="H248" s="7">
        <v>1E-3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</row>
    <row r="249" spans="1:15" hidden="1" x14ac:dyDescent="0.25">
      <c r="A249" s="9" t="s">
        <v>274</v>
      </c>
      <c r="B249" s="9" t="s">
        <v>275</v>
      </c>
      <c r="C249" s="55"/>
      <c r="D249" s="12">
        <v>9.7000000000000003E-2</v>
      </c>
      <c r="E249" s="7">
        <v>8.2000000000000003E-2</v>
      </c>
      <c r="F249" s="7">
        <v>2.4E-2</v>
      </c>
      <c r="G249" s="7">
        <v>1.7999999999999999E-2</v>
      </c>
      <c r="H249" s="7">
        <v>2.1000000000000001E-2</v>
      </c>
      <c r="I249" s="7">
        <v>3.27E-2</v>
      </c>
      <c r="J249" s="7">
        <v>0.34910000000000002</v>
      </c>
      <c r="K249" s="7">
        <v>0</v>
      </c>
      <c r="L249" s="7">
        <v>0.317</v>
      </c>
      <c r="M249" s="7">
        <v>0.317</v>
      </c>
      <c r="N249" s="7">
        <v>0.33700000000000002</v>
      </c>
      <c r="O249" s="7">
        <v>1.766</v>
      </c>
    </row>
    <row r="250" spans="1:15" hidden="1" x14ac:dyDescent="0.25">
      <c r="A250" s="9" t="s">
        <v>550</v>
      </c>
      <c r="B250" s="9" t="s">
        <v>551</v>
      </c>
      <c r="C250" s="55"/>
      <c r="D250" s="12">
        <v>0.21</v>
      </c>
      <c r="E250" s="7">
        <v>0.218</v>
      </c>
      <c r="F250" s="7">
        <v>0.27200000000000002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</row>
    <row r="251" spans="1:15" hidden="1" x14ac:dyDescent="0.25">
      <c r="A251" s="9" t="s">
        <v>560</v>
      </c>
      <c r="B251" s="9" t="s">
        <v>561</v>
      </c>
      <c r="C251" s="29"/>
      <c r="D251" s="12">
        <v>0</v>
      </c>
      <c r="E251" s="7">
        <v>1.6E-2</v>
      </c>
      <c r="F251" s="7">
        <v>0.02</v>
      </c>
      <c r="G251" s="7">
        <v>0.11700000000000001</v>
      </c>
      <c r="H251" s="7">
        <v>0.1178</v>
      </c>
      <c r="I251" s="7">
        <v>2.35E-2</v>
      </c>
      <c r="J251" s="7">
        <v>1.66E-2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</row>
    <row r="252" spans="1:15" hidden="1" x14ac:dyDescent="0.25">
      <c r="A252" s="9" t="s">
        <v>173</v>
      </c>
      <c r="B252" s="9" t="s">
        <v>174</v>
      </c>
      <c r="C252" s="55"/>
      <c r="D252" s="12">
        <v>1.018</v>
      </c>
      <c r="E252" s="7">
        <v>1.119</v>
      </c>
      <c r="F252" s="7">
        <v>0.94699999999999995</v>
      </c>
      <c r="G252" s="7">
        <v>1.113</v>
      </c>
      <c r="H252" s="7">
        <v>1.1722999999999999</v>
      </c>
      <c r="I252" s="7">
        <v>0.75506300000000004</v>
      </c>
      <c r="J252" s="7">
        <v>5.1776999999999997</v>
      </c>
      <c r="K252" s="7">
        <v>4.6859999999999999</v>
      </c>
      <c r="L252" s="7">
        <v>0.19400000000000001</v>
      </c>
      <c r="M252" s="7">
        <v>0.72</v>
      </c>
      <c r="N252" s="7">
        <v>0</v>
      </c>
      <c r="O252" s="7">
        <v>1.2012</v>
      </c>
    </row>
    <row r="253" spans="1:15" hidden="1" x14ac:dyDescent="0.25">
      <c r="A253" s="9" t="s">
        <v>171</v>
      </c>
      <c r="B253" s="9" t="s">
        <v>172</v>
      </c>
      <c r="C253" s="55"/>
      <c r="D253" s="12">
        <v>10.250999999999999</v>
      </c>
      <c r="E253" s="7">
        <v>16.207000000000001</v>
      </c>
      <c r="F253" s="7">
        <v>4.1980000000000004</v>
      </c>
      <c r="G253" s="7">
        <v>4.952</v>
      </c>
      <c r="H253" s="7">
        <v>4.5554220000000001</v>
      </c>
      <c r="I253" s="7">
        <v>6.8808600000000002</v>
      </c>
      <c r="J253" s="7">
        <v>3.2185999999999999</v>
      </c>
      <c r="K253" s="7">
        <v>3.3376000000000001</v>
      </c>
      <c r="L253" s="7">
        <v>0.63290000000000002</v>
      </c>
      <c r="M253" s="7">
        <v>0.66100000000000003</v>
      </c>
      <c r="N253" s="7">
        <v>0</v>
      </c>
      <c r="O253" s="7">
        <v>0</v>
      </c>
    </row>
    <row r="254" spans="1:15" hidden="1" x14ac:dyDescent="0.25">
      <c r="A254" s="9" t="s">
        <v>175</v>
      </c>
      <c r="B254" s="9" t="s">
        <v>176</v>
      </c>
      <c r="C254" s="55"/>
      <c r="D254" s="12">
        <v>0.29199999999999998</v>
      </c>
      <c r="E254" s="7">
        <v>0.28499999999999998</v>
      </c>
      <c r="F254" s="7">
        <v>0.2</v>
      </c>
      <c r="G254" s="7">
        <v>8.7999999999999995E-2</v>
      </c>
      <c r="H254" s="7">
        <v>0.14705599999999999</v>
      </c>
      <c r="I254" s="7">
        <v>0.58020000000000005</v>
      </c>
      <c r="J254" s="7">
        <v>1.126703</v>
      </c>
      <c r="K254" s="7">
        <v>0.21659999999999999</v>
      </c>
      <c r="L254" s="7">
        <v>3.0000000000000001E-3</v>
      </c>
      <c r="M254" s="7">
        <v>0.22800000000000001</v>
      </c>
      <c r="N254" s="7">
        <v>0.40100000000000002</v>
      </c>
      <c r="O254" s="7">
        <v>0.12909999999999999</v>
      </c>
    </row>
    <row r="255" spans="1:15" x14ac:dyDescent="0.25">
      <c r="A255" s="10"/>
      <c r="B255" s="10" t="s">
        <v>646</v>
      </c>
      <c r="C255" s="30">
        <f>Harjumaa!C188+'Ida-Virumaa'!C138+Järvamaa!C82+Jõgevamaa!C53+Läänemaa!C78+'Lääne-Virumaa'!C120+Pärnumaa!C107+Põlvamaa!C53+Raplamaa!C63+Saaremaa!C69+Tartumaa!C124+Valgamaa!C82+Viljandimaa!C72+Võrumaa!C86</f>
        <v>5.1901289999999989</v>
      </c>
      <c r="D255" s="19">
        <v>8.0370000000000008</v>
      </c>
      <c r="E255" s="7">
        <v>8.6389999999999993</v>
      </c>
      <c r="F255" s="7">
        <v>6.6840000000000002</v>
      </c>
      <c r="G255" s="7">
        <v>6.0229999999999997</v>
      </c>
      <c r="H255" s="7">
        <v>8.3514970000000002</v>
      </c>
      <c r="I255" s="7">
        <v>6.6951679999999998</v>
      </c>
      <c r="J255" s="7">
        <v>5.5369169999999999</v>
      </c>
      <c r="K255" s="7">
        <v>2.5068000000000001</v>
      </c>
      <c r="L255" s="7">
        <v>2.6842999999999999</v>
      </c>
      <c r="M255" s="7">
        <v>0.79979999999999996</v>
      </c>
      <c r="N255" s="7">
        <v>0.94120000000000004</v>
      </c>
      <c r="O255" s="7">
        <v>0.94330000000000003</v>
      </c>
    </row>
    <row r="256" spans="1:15" hidden="1" x14ac:dyDescent="0.25">
      <c r="A256" s="9" t="s">
        <v>544</v>
      </c>
      <c r="B256" s="9" t="s">
        <v>545</v>
      </c>
      <c r="C256" s="29"/>
      <c r="D256" s="12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</row>
    <row r="257" spans="1:15" hidden="1" x14ac:dyDescent="0.25">
      <c r="A257" s="9" t="s">
        <v>356</v>
      </c>
      <c r="B257" s="9" t="s">
        <v>357</v>
      </c>
      <c r="C257" s="55"/>
      <c r="D257" s="12">
        <v>1.2270000000000001</v>
      </c>
      <c r="E257" s="7">
        <v>2.2480000000000002</v>
      </c>
      <c r="F257" s="7">
        <v>1.706</v>
      </c>
      <c r="G257" s="7">
        <v>1.7969999999999999</v>
      </c>
      <c r="H257" s="7">
        <v>1.6375999999999999</v>
      </c>
      <c r="I257" s="7">
        <v>1.2233700000000001</v>
      </c>
      <c r="J257" s="7">
        <v>0.14433199999999999</v>
      </c>
      <c r="K257" s="7">
        <v>1.0927</v>
      </c>
      <c r="L257" s="7">
        <v>1.0238</v>
      </c>
      <c r="M257" s="7">
        <v>0.1014</v>
      </c>
      <c r="N257" s="7">
        <v>1.83E-2</v>
      </c>
      <c r="O257" s="7">
        <v>3.0000000000000001E-3</v>
      </c>
    </row>
    <row r="258" spans="1:15" hidden="1" x14ac:dyDescent="0.25">
      <c r="A258" s="9" t="s">
        <v>515</v>
      </c>
      <c r="B258" s="9" t="s">
        <v>516</v>
      </c>
      <c r="C258" s="55"/>
      <c r="D258" s="12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7.5999999999999998E-2</v>
      </c>
      <c r="M258" s="7">
        <v>0</v>
      </c>
      <c r="N258" s="7">
        <v>0</v>
      </c>
      <c r="O258" s="7">
        <v>0</v>
      </c>
    </row>
    <row r="259" spans="1:15" hidden="1" x14ac:dyDescent="0.25">
      <c r="A259" s="9" t="s">
        <v>509</v>
      </c>
      <c r="B259" s="9" t="s">
        <v>510</v>
      </c>
      <c r="C259" s="55"/>
      <c r="D259" s="12">
        <v>2.9000000000000001E-2</v>
      </c>
      <c r="E259" s="7">
        <v>0.14399999999999999</v>
      </c>
      <c r="F259" s="7">
        <v>0.123</v>
      </c>
      <c r="G259" s="7">
        <v>0.69699999999999995</v>
      </c>
      <c r="H259" s="7">
        <v>0.65607000000000004</v>
      </c>
      <c r="I259" s="7">
        <v>0.64500000000000002</v>
      </c>
      <c r="J259" s="7">
        <v>7.4000000000000003E-3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</row>
    <row r="260" spans="1:15" hidden="1" x14ac:dyDescent="0.25">
      <c r="A260" s="9" t="s">
        <v>625</v>
      </c>
      <c r="B260" s="9" t="s">
        <v>626</v>
      </c>
      <c r="C260" s="30"/>
      <c r="D260" s="12">
        <v>2E-3</v>
      </c>
      <c r="E260" s="7">
        <v>2E-3</v>
      </c>
      <c r="F260" s="7">
        <v>4.0000000000000001E-3</v>
      </c>
      <c r="G260" s="7">
        <v>3.0000000000000001E-3</v>
      </c>
      <c r="H260" s="7">
        <v>3.0000000000000001E-3</v>
      </c>
      <c r="I260" s="7">
        <v>3.0630000000000002E-3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</row>
    <row r="261" spans="1:15" hidden="1" x14ac:dyDescent="0.25">
      <c r="A261" s="9" t="s">
        <v>564</v>
      </c>
      <c r="B261" s="9" t="s">
        <v>565</v>
      </c>
      <c r="C261" s="55"/>
      <c r="D261" s="12">
        <v>1.7999999999999999E-2</v>
      </c>
      <c r="E261" s="7">
        <v>1.9E-2</v>
      </c>
      <c r="F261" s="7">
        <v>1.7999999999999999E-2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</row>
    <row r="262" spans="1:15" hidden="1" x14ac:dyDescent="0.25">
      <c r="A262" s="9" t="s">
        <v>373</v>
      </c>
      <c r="B262" s="9" t="s">
        <v>374</v>
      </c>
      <c r="C262" s="55"/>
      <c r="D262" s="12">
        <v>0.91700000000000004</v>
      </c>
      <c r="E262" s="7">
        <v>0.04</v>
      </c>
      <c r="F262" s="7">
        <v>0.113</v>
      </c>
      <c r="G262" s="7">
        <v>0.14699999999999999</v>
      </c>
      <c r="H262" s="7">
        <v>0.153</v>
      </c>
      <c r="I262" s="7">
        <v>0.23300000000000001</v>
      </c>
      <c r="J262" s="7">
        <v>0.27439999999999998</v>
      </c>
      <c r="K262" s="7">
        <v>0.1593</v>
      </c>
      <c r="L262" s="7">
        <v>4.1700000000000001E-2</v>
      </c>
      <c r="M262" s="7">
        <v>0.1404</v>
      </c>
      <c r="N262" s="7">
        <v>0.14410000000000001</v>
      </c>
      <c r="O262" s="7">
        <v>0</v>
      </c>
    </row>
    <row r="263" spans="1:15" hidden="1" x14ac:dyDescent="0.25">
      <c r="A263" s="9" t="s">
        <v>566</v>
      </c>
      <c r="B263" s="9" t="s">
        <v>567</v>
      </c>
      <c r="C263" s="55"/>
      <c r="D263" s="12">
        <v>2.1000000000000001E-2</v>
      </c>
      <c r="E263" s="7">
        <v>0</v>
      </c>
      <c r="F263" s="7">
        <v>0</v>
      </c>
      <c r="G263" s="7">
        <v>0</v>
      </c>
      <c r="H263" s="7">
        <v>1.97</v>
      </c>
      <c r="I263" s="7">
        <v>1.1140000000000001</v>
      </c>
      <c r="J263" s="7">
        <v>2.9620299999999999</v>
      </c>
      <c r="K263" s="7">
        <v>2.9999999999999997E-4</v>
      </c>
      <c r="L263" s="7">
        <v>0</v>
      </c>
      <c r="M263" s="7">
        <v>0</v>
      </c>
      <c r="N263" s="7">
        <v>0</v>
      </c>
      <c r="O263" s="7">
        <v>0</v>
      </c>
    </row>
    <row r="264" spans="1:15" hidden="1" x14ac:dyDescent="0.25">
      <c r="A264" s="9" t="s">
        <v>635</v>
      </c>
      <c r="B264" s="9" t="s">
        <v>636</v>
      </c>
      <c r="C264" s="29"/>
      <c r="D264" s="12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1.2500000000000001E-2</v>
      </c>
      <c r="L264" s="7">
        <v>2.5000000000000001E-2</v>
      </c>
      <c r="M264" s="7">
        <v>0</v>
      </c>
      <c r="N264" s="7">
        <v>0</v>
      </c>
      <c r="O264" s="7">
        <v>0</v>
      </c>
    </row>
    <row r="265" spans="1:15" hidden="1" x14ac:dyDescent="0.25">
      <c r="A265" s="9" t="s">
        <v>481</v>
      </c>
      <c r="B265" s="9" t="s">
        <v>482</v>
      </c>
      <c r="C265" s="29"/>
      <c r="D265" s="12">
        <v>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</row>
    <row r="266" spans="1:15" hidden="1" x14ac:dyDescent="0.25">
      <c r="A266" s="9" t="s">
        <v>471</v>
      </c>
      <c r="B266" s="9" t="s">
        <v>472</v>
      </c>
      <c r="C266" s="30"/>
      <c r="D266" s="12">
        <v>6.0000000000000001E-3</v>
      </c>
      <c r="E266" s="7">
        <v>1E-3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</row>
    <row r="267" spans="1:15" hidden="1" x14ac:dyDescent="0.25">
      <c r="A267" s="9" t="s">
        <v>358</v>
      </c>
      <c r="B267" s="9" t="s">
        <v>359</v>
      </c>
      <c r="C267" s="29"/>
      <c r="D267" s="12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4.7E-2</v>
      </c>
      <c r="L267" s="7">
        <v>5.6800000000000003E-2</v>
      </c>
      <c r="M267" s="7">
        <v>5.8000000000000003E-2</v>
      </c>
      <c r="N267" s="7">
        <v>3.1E-2</v>
      </c>
      <c r="O267" s="7">
        <v>2.3E-2</v>
      </c>
    </row>
    <row r="268" spans="1:15" hidden="1" x14ac:dyDescent="0.25">
      <c r="A268" s="9" t="s">
        <v>477</v>
      </c>
      <c r="B268" s="9" t="s">
        <v>478</v>
      </c>
      <c r="C268" s="29"/>
      <c r="D268" s="12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</row>
    <row r="269" spans="1:15" hidden="1" x14ac:dyDescent="0.25">
      <c r="A269" s="9" t="s">
        <v>483</v>
      </c>
      <c r="B269" s="9" t="s">
        <v>484</v>
      </c>
      <c r="C269" s="29"/>
      <c r="D269" s="12">
        <v>0</v>
      </c>
      <c r="E269" s="7">
        <v>0</v>
      </c>
      <c r="F269" s="7">
        <v>0</v>
      </c>
      <c r="G269" s="7">
        <v>0</v>
      </c>
      <c r="H269" s="7">
        <v>0</v>
      </c>
      <c r="I269" s="7">
        <v>2.9999999999999997E-4</v>
      </c>
      <c r="J269" s="7">
        <v>2.3E-3</v>
      </c>
      <c r="K269" s="7">
        <v>1.1000000000000001E-3</v>
      </c>
      <c r="L269" s="7">
        <v>1.1000000000000001E-3</v>
      </c>
      <c r="M269" s="7">
        <v>2E-3</v>
      </c>
      <c r="N269" s="7">
        <v>0</v>
      </c>
      <c r="O269" s="7">
        <v>0</v>
      </c>
    </row>
    <row r="270" spans="1:15" hidden="1" x14ac:dyDescent="0.25">
      <c r="A270" s="9" t="s">
        <v>633</v>
      </c>
      <c r="B270" s="9" t="s">
        <v>634</v>
      </c>
      <c r="C270" s="29"/>
      <c r="D270" s="12">
        <v>0</v>
      </c>
      <c r="E270" s="7">
        <v>0</v>
      </c>
      <c r="F270" s="7">
        <v>0</v>
      </c>
      <c r="G270" s="7">
        <v>0</v>
      </c>
      <c r="H270" s="7">
        <v>1.1999999999999999E-3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</row>
    <row r="271" spans="1:15" hidden="1" x14ac:dyDescent="0.25">
      <c r="A271" s="9" t="s">
        <v>623</v>
      </c>
      <c r="B271" s="9" t="s">
        <v>624</v>
      </c>
      <c r="C271" s="30"/>
      <c r="D271" s="12">
        <v>1.212</v>
      </c>
      <c r="E271" s="7">
        <v>0.17699999999999999</v>
      </c>
      <c r="F271" s="7">
        <v>3.0000000000000001E-3</v>
      </c>
      <c r="G271" s="7">
        <v>4.0000000000000001E-3</v>
      </c>
      <c r="H271" s="7">
        <v>4.0000000000000001E-3</v>
      </c>
      <c r="I271" s="7">
        <v>3.7090000000000001E-3</v>
      </c>
      <c r="J271" s="7">
        <v>6.9999999999999999E-4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</row>
    <row r="272" spans="1:15" hidden="1" x14ac:dyDescent="0.25">
      <c r="A272" s="9" t="s">
        <v>479</v>
      </c>
      <c r="B272" s="9" t="s">
        <v>480</v>
      </c>
      <c r="C272" s="29"/>
      <c r="D272" s="12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</row>
    <row r="273" spans="1:15" hidden="1" x14ac:dyDescent="0.25">
      <c r="A273" s="3" t="s">
        <v>643</v>
      </c>
      <c r="B273" s="9" t="s">
        <v>541</v>
      </c>
      <c r="C273" s="29"/>
      <c r="D273" s="12">
        <v>0</v>
      </c>
      <c r="E273" s="7">
        <v>0</v>
      </c>
      <c r="F273" s="7">
        <v>0</v>
      </c>
      <c r="G273" s="7">
        <v>0</v>
      </c>
      <c r="H273" s="7">
        <v>0</v>
      </c>
      <c r="I273" s="7">
        <v>1E-3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</row>
    <row r="274" spans="1:15" hidden="1" x14ac:dyDescent="0.25">
      <c r="A274" s="9" t="s">
        <v>369</v>
      </c>
      <c r="B274" s="9" t="s">
        <v>370</v>
      </c>
      <c r="C274" s="55"/>
      <c r="D274" s="12">
        <v>0.92900000000000005</v>
      </c>
      <c r="E274" s="7">
        <v>0.749</v>
      </c>
      <c r="F274" s="7">
        <v>0.46899999999999997</v>
      </c>
      <c r="G274" s="7">
        <v>0.13400000000000001</v>
      </c>
      <c r="H274" s="7">
        <v>0.60499999999999998</v>
      </c>
      <c r="I274" s="7">
        <v>0.21199999999999999</v>
      </c>
      <c r="J274" s="7">
        <v>0.1862</v>
      </c>
      <c r="K274" s="7">
        <v>0.41199999999999998</v>
      </c>
      <c r="L274" s="7">
        <v>0.2011</v>
      </c>
      <c r="M274" s="7">
        <v>0.34</v>
      </c>
      <c r="N274" s="7">
        <v>0.3569</v>
      </c>
      <c r="O274" s="7">
        <v>0.86240000000000006</v>
      </c>
    </row>
    <row r="275" spans="1:15" hidden="1" x14ac:dyDescent="0.25">
      <c r="A275" s="9" t="s">
        <v>360</v>
      </c>
      <c r="B275" s="9" t="s">
        <v>361</v>
      </c>
      <c r="C275" s="51"/>
      <c r="D275" s="12">
        <v>1.9419999999999999</v>
      </c>
      <c r="E275" s="7">
        <v>2.7589999999999999</v>
      </c>
      <c r="F275" s="7">
        <v>0.86299999999999999</v>
      </c>
      <c r="G275" s="7">
        <v>0.72099999999999997</v>
      </c>
      <c r="H275" s="7">
        <v>0.47099999999999997</v>
      </c>
      <c r="I275" s="7">
        <v>1.843459</v>
      </c>
      <c r="J275" s="7">
        <v>0.48820000000000002</v>
      </c>
      <c r="K275" s="7">
        <v>0.1042</v>
      </c>
      <c r="L275" s="7">
        <v>9.4E-2</v>
      </c>
      <c r="M275" s="7">
        <v>6.1999999999999998E-3</v>
      </c>
      <c r="N275" s="7">
        <v>0</v>
      </c>
      <c r="O275" s="7">
        <v>0</v>
      </c>
    </row>
    <row r="276" spans="1:15" hidden="1" x14ac:dyDescent="0.25">
      <c r="A276" s="9" t="s">
        <v>539</v>
      </c>
      <c r="B276" s="9" t="s">
        <v>540</v>
      </c>
      <c r="C276" s="29"/>
      <c r="D276" s="12">
        <v>0</v>
      </c>
      <c r="E276" s="7">
        <v>0</v>
      </c>
      <c r="F276" s="7">
        <v>0</v>
      </c>
      <c r="G276" s="7">
        <v>0</v>
      </c>
      <c r="H276" s="7">
        <v>0</v>
      </c>
      <c r="I276" s="7">
        <v>1E-3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</row>
    <row r="277" spans="1:15" hidden="1" x14ac:dyDescent="0.25">
      <c r="A277" s="9" t="s">
        <v>473</v>
      </c>
      <c r="B277" s="9" t="s">
        <v>474</v>
      </c>
      <c r="C277" s="55"/>
      <c r="D277" s="12">
        <v>0</v>
      </c>
      <c r="E277" s="7">
        <v>0</v>
      </c>
      <c r="F277" s="7">
        <v>0</v>
      </c>
      <c r="G277" s="7">
        <v>0</v>
      </c>
      <c r="H277" s="7">
        <v>1E-3</v>
      </c>
      <c r="I277" s="7">
        <v>1E-3</v>
      </c>
      <c r="J277" s="7">
        <v>1E-3</v>
      </c>
      <c r="K277" s="7">
        <v>1E-3</v>
      </c>
      <c r="L277" s="7">
        <v>1.9099999999999999E-2</v>
      </c>
      <c r="M277" s="7">
        <v>2E-3</v>
      </c>
      <c r="N277" s="7">
        <v>1.1000000000000001E-3</v>
      </c>
      <c r="O277" s="7">
        <v>0</v>
      </c>
    </row>
    <row r="278" spans="1:15" hidden="1" x14ac:dyDescent="0.25">
      <c r="A278" s="9" t="s">
        <v>621</v>
      </c>
      <c r="B278" s="9" t="s">
        <v>622</v>
      </c>
      <c r="C278" s="29"/>
      <c r="D278" s="12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0.16880000000000001</v>
      </c>
      <c r="L278" s="7">
        <v>0</v>
      </c>
      <c r="M278" s="7">
        <v>0</v>
      </c>
      <c r="N278" s="7">
        <v>0</v>
      </c>
      <c r="O278" s="7">
        <v>0</v>
      </c>
    </row>
    <row r="279" spans="1:15" hidden="1" x14ac:dyDescent="0.25">
      <c r="A279" s="9" t="s">
        <v>475</v>
      </c>
      <c r="B279" s="9" t="s">
        <v>476</v>
      </c>
      <c r="C279" s="29"/>
      <c r="D279" s="12">
        <v>0</v>
      </c>
      <c r="E279" s="7">
        <v>0</v>
      </c>
      <c r="F279" s="7">
        <v>0</v>
      </c>
      <c r="G279" s="7">
        <v>0</v>
      </c>
      <c r="H279" s="7">
        <v>0</v>
      </c>
      <c r="I279" s="7">
        <v>1E-3</v>
      </c>
      <c r="J279" s="7">
        <v>1E-3</v>
      </c>
      <c r="K279" s="7">
        <v>1E-3</v>
      </c>
      <c r="L279" s="7">
        <v>1E-3</v>
      </c>
      <c r="M279" s="7">
        <v>5.9999999999999995E-4</v>
      </c>
      <c r="N279" s="7">
        <v>4.3E-3</v>
      </c>
      <c r="O279" s="7">
        <v>1.09E-2</v>
      </c>
    </row>
    <row r="280" spans="1:15" hidden="1" x14ac:dyDescent="0.25">
      <c r="A280" s="3" t="s">
        <v>642</v>
      </c>
      <c r="B280" s="9" t="s">
        <v>368</v>
      </c>
      <c r="C280" s="29"/>
      <c r="D280" s="12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4.3999999999999997E-2</v>
      </c>
    </row>
    <row r="281" spans="1:15" hidden="1" x14ac:dyDescent="0.25">
      <c r="A281" s="9" t="s">
        <v>517</v>
      </c>
      <c r="B281" s="9" t="s">
        <v>518</v>
      </c>
      <c r="C281" s="55"/>
      <c r="D281" s="12">
        <v>0.35799999999999998</v>
      </c>
      <c r="E281" s="7">
        <v>0.68899999999999995</v>
      </c>
      <c r="F281" s="7">
        <v>0.44900000000000001</v>
      </c>
      <c r="G281" s="7">
        <v>0.47</v>
      </c>
      <c r="H281" s="7">
        <v>0.59299999999999997</v>
      </c>
      <c r="I281" s="7">
        <v>4.0446000000000003E-2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</row>
    <row r="282" spans="1:15" hidden="1" x14ac:dyDescent="0.25">
      <c r="A282" s="9" t="s">
        <v>350</v>
      </c>
      <c r="B282" s="9" t="s">
        <v>351</v>
      </c>
      <c r="C282" s="29"/>
      <c r="D282" s="12">
        <v>0</v>
      </c>
      <c r="E282" s="7">
        <v>0.1</v>
      </c>
      <c r="F282" s="7">
        <v>0.15</v>
      </c>
      <c r="G282" s="7">
        <v>0.17499999999999999</v>
      </c>
      <c r="H282" s="7">
        <v>0.2</v>
      </c>
      <c r="I282" s="7">
        <v>0.17499999999999999</v>
      </c>
      <c r="J282" s="7">
        <v>0.125</v>
      </c>
      <c r="K282" s="7">
        <v>0.1</v>
      </c>
      <c r="L282" s="7">
        <v>0.1124</v>
      </c>
      <c r="M282" s="7">
        <v>1.49E-2</v>
      </c>
      <c r="N282" s="7">
        <v>0</v>
      </c>
      <c r="O282" s="7">
        <v>0</v>
      </c>
    </row>
    <row r="283" spans="1:15" hidden="1" x14ac:dyDescent="0.25">
      <c r="A283" s="9" t="s">
        <v>366</v>
      </c>
      <c r="B283" s="9" t="s">
        <v>367</v>
      </c>
      <c r="C283" s="29"/>
      <c r="D283" s="12">
        <v>0</v>
      </c>
      <c r="E283" s="7">
        <v>0</v>
      </c>
      <c r="F283" s="7">
        <v>0</v>
      </c>
      <c r="G283" s="7">
        <v>0</v>
      </c>
      <c r="H283" s="7">
        <v>1.2999999999999999E-2</v>
      </c>
      <c r="I283" s="7">
        <v>1.2999999999999999E-2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</row>
    <row r="284" spans="1:15" hidden="1" x14ac:dyDescent="0.25">
      <c r="A284" s="9" t="s">
        <v>364</v>
      </c>
      <c r="B284" s="9" t="s">
        <v>365</v>
      </c>
      <c r="C284" s="29"/>
      <c r="D284" s="12">
        <v>0</v>
      </c>
      <c r="E284" s="7">
        <v>0</v>
      </c>
      <c r="F284" s="7">
        <v>0</v>
      </c>
      <c r="G284" s="7">
        <v>0</v>
      </c>
      <c r="H284" s="7">
        <v>0</v>
      </c>
      <c r="I284" s="7">
        <v>2.0999999999999999E-5</v>
      </c>
      <c r="J284" s="7">
        <v>1.3100000000000001E-2</v>
      </c>
      <c r="K284" s="7">
        <v>1.4999999999999999E-2</v>
      </c>
      <c r="L284" s="7">
        <v>0.02</v>
      </c>
      <c r="M284" s="7">
        <v>2.01E-2</v>
      </c>
      <c r="N284" s="7">
        <v>1E-4</v>
      </c>
      <c r="O284" s="7">
        <v>0</v>
      </c>
    </row>
    <row r="285" spans="1:15" hidden="1" x14ac:dyDescent="0.25">
      <c r="A285" s="9" t="s">
        <v>581</v>
      </c>
      <c r="B285" s="9" t="s">
        <v>582</v>
      </c>
      <c r="C285" s="29"/>
      <c r="D285" s="12">
        <v>0</v>
      </c>
      <c r="E285" s="7">
        <v>0</v>
      </c>
      <c r="F285" s="7">
        <v>0</v>
      </c>
      <c r="G285" s="7">
        <v>0</v>
      </c>
      <c r="H285" s="7">
        <v>0</v>
      </c>
      <c r="I285" s="7">
        <v>2.5000000000000001E-2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</row>
    <row r="286" spans="1:15" hidden="1" x14ac:dyDescent="0.25">
      <c r="A286" s="9" t="s">
        <v>371</v>
      </c>
      <c r="B286" s="9" t="s">
        <v>372</v>
      </c>
      <c r="C286" s="29"/>
      <c r="D286" s="12">
        <v>8.0000000000000002E-3</v>
      </c>
      <c r="E286" s="7">
        <v>1.4E-2</v>
      </c>
      <c r="F286" s="7">
        <v>1.4E-2</v>
      </c>
      <c r="G286" s="7">
        <v>3.0000000000000001E-3</v>
      </c>
      <c r="H286" s="7">
        <v>2E-3</v>
      </c>
      <c r="I286" s="7">
        <v>1.405E-3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</row>
    <row r="287" spans="1:15" hidden="1" x14ac:dyDescent="0.25">
      <c r="A287" s="9" t="s">
        <v>352</v>
      </c>
      <c r="B287" s="9" t="s">
        <v>353</v>
      </c>
      <c r="C287" s="55"/>
      <c r="D287" s="12">
        <v>0.55500000000000005</v>
      </c>
      <c r="E287" s="7">
        <v>0.623</v>
      </c>
      <c r="F287" s="7">
        <v>0.61399999999999999</v>
      </c>
      <c r="G287" s="7">
        <v>0.433</v>
      </c>
      <c r="H287" s="7">
        <v>0.75039999999999996</v>
      </c>
      <c r="I287" s="7">
        <v>0.61493600000000004</v>
      </c>
      <c r="J287" s="7">
        <v>1.1483000000000001</v>
      </c>
      <c r="K287" s="7">
        <v>0.33500000000000002</v>
      </c>
      <c r="L287" s="7">
        <v>1.0122</v>
      </c>
      <c r="M287" s="7">
        <v>4.3900000000000002E-2</v>
      </c>
      <c r="N287" s="7">
        <v>0.3175</v>
      </c>
      <c r="O287" s="7">
        <v>0</v>
      </c>
    </row>
    <row r="288" spans="1:15" hidden="1" x14ac:dyDescent="0.25">
      <c r="A288" s="9" t="s">
        <v>542</v>
      </c>
      <c r="B288" s="9" t="s">
        <v>543</v>
      </c>
      <c r="C288" s="29"/>
      <c r="D288" s="12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</row>
    <row r="289" spans="1:15" hidden="1" x14ac:dyDescent="0.25">
      <c r="A289" s="9" t="s">
        <v>485</v>
      </c>
      <c r="B289" s="9" t="s">
        <v>486</v>
      </c>
      <c r="C289" s="55"/>
      <c r="D289" s="12">
        <v>6.4000000000000001E-2</v>
      </c>
      <c r="E289" s="7">
        <v>4.3999999999999997E-2</v>
      </c>
      <c r="F289" s="7">
        <v>0.06</v>
      </c>
      <c r="G289" s="7">
        <v>7.4999999999999997E-2</v>
      </c>
      <c r="H289" s="7">
        <v>9.0999999999999998E-2</v>
      </c>
      <c r="I289" s="7">
        <v>0.112</v>
      </c>
      <c r="J289" s="7">
        <v>5.6800000000000003E-2</v>
      </c>
      <c r="K289" s="7">
        <v>2.5700000000000001E-2</v>
      </c>
      <c r="L289" s="7">
        <v>0</v>
      </c>
      <c r="M289" s="7">
        <v>0</v>
      </c>
      <c r="N289" s="7">
        <v>0</v>
      </c>
      <c r="O289" s="7">
        <v>0</v>
      </c>
    </row>
    <row r="290" spans="1:15" hidden="1" x14ac:dyDescent="0.25">
      <c r="A290" s="9" t="s">
        <v>513</v>
      </c>
      <c r="B290" s="9" t="s">
        <v>514</v>
      </c>
      <c r="C290" s="29"/>
      <c r="D290" s="12">
        <v>0</v>
      </c>
      <c r="E290" s="7">
        <v>0</v>
      </c>
      <c r="F290" s="7">
        <v>0</v>
      </c>
      <c r="G290" s="7">
        <v>0</v>
      </c>
      <c r="H290" s="7">
        <v>2.2699999999999999E-4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</row>
    <row r="291" spans="1:15" hidden="1" x14ac:dyDescent="0.25">
      <c r="A291" s="9" t="s">
        <v>348</v>
      </c>
      <c r="B291" s="9" t="s">
        <v>349</v>
      </c>
      <c r="C291" s="55"/>
      <c r="D291" s="12">
        <v>1.0999999999999999E-2</v>
      </c>
      <c r="E291" s="7">
        <v>1.2E-2</v>
      </c>
      <c r="F291" s="7">
        <v>1E-3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</row>
    <row r="292" spans="1:15" hidden="1" x14ac:dyDescent="0.25">
      <c r="A292" s="9" t="s">
        <v>354</v>
      </c>
      <c r="B292" s="9" t="s">
        <v>355</v>
      </c>
      <c r="C292" s="55"/>
      <c r="D292" s="12">
        <v>0.23100000000000001</v>
      </c>
      <c r="E292" s="7">
        <v>0.13900000000000001</v>
      </c>
      <c r="F292" s="7">
        <v>0.34799999999999998</v>
      </c>
      <c r="G292" s="7">
        <v>0.30099999999999999</v>
      </c>
      <c r="H292" s="7">
        <v>0.313</v>
      </c>
      <c r="I292" s="7">
        <v>0.34785500000000003</v>
      </c>
      <c r="J292" s="7">
        <v>6.4000000000000001E-2</v>
      </c>
      <c r="K292" s="7">
        <v>3.1199999999999999E-2</v>
      </c>
      <c r="L292" s="7">
        <v>1E-4</v>
      </c>
      <c r="M292" s="7">
        <v>7.0300000000000001E-2</v>
      </c>
      <c r="N292" s="7">
        <v>6.7900000000000002E-2</v>
      </c>
      <c r="O292" s="7">
        <v>0</v>
      </c>
    </row>
    <row r="293" spans="1:15" hidden="1" x14ac:dyDescent="0.25">
      <c r="A293" s="9" t="s">
        <v>537</v>
      </c>
      <c r="B293" s="9" t="s">
        <v>538</v>
      </c>
      <c r="C293" s="29"/>
      <c r="D293" s="12">
        <v>0</v>
      </c>
      <c r="E293" s="7">
        <v>2.1000000000000001E-2</v>
      </c>
      <c r="F293" s="7">
        <v>3.3000000000000002E-2</v>
      </c>
      <c r="G293" s="7">
        <v>4.8000000000000001E-2</v>
      </c>
      <c r="H293" s="7">
        <v>4.8000000000000001E-2</v>
      </c>
      <c r="I293" s="7">
        <v>2.9241E-2</v>
      </c>
      <c r="J293" s="7">
        <v>4.0055E-2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</row>
    <row r="294" spans="1:15" hidden="1" x14ac:dyDescent="0.25">
      <c r="A294" s="9" t="s">
        <v>362</v>
      </c>
      <c r="B294" s="9" t="s">
        <v>363</v>
      </c>
      <c r="C294" s="55"/>
      <c r="D294" s="12">
        <v>0.50700000000000001</v>
      </c>
      <c r="E294" s="7">
        <v>0.85799999999999998</v>
      </c>
      <c r="F294" s="7">
        <v>1.716</v>
      </c>
      <c r="G294" s="7">
        <v>1.0149999999999999</v>
      </c>
      <c r="H294" s="7">
        <v>0.83899999999999997</v>
      </c>
      <c r="I294" s="7">
        <v>5.4363000000000002E-2</v>
      </c>
      <c r="J294" s="7">
        <v>2.2100000000000002E-2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</row>
    <row r="295" spans="1:15" x14ac:dyDescent="0.25">
      <c r="A295" s="10"/>
      <c r="B295" s="10" t="s">
        <v>648</v>
      </c>
      <c r="C295" s="30">
        <f>C296+C297+C298+C299+C300+C303+C304+C305+C306+C307+C308+C310+C312+C313</f>
        <v>106802.48931610861</v>
      </c>
      <c r="D295" s="19">
        <v>117581.004</v>
      </c>
      <c r="E295" s="7">
        <v>112953.67600000001</v>
      </c>
      <c r="F295" s="7">
        <v>95999.317999999999</v>
      </c>
      <c r="G295" s="7">
        <v>126089.690931</v>
      </c>
      <c r="H295" s="7">
        <v>137223.94528399999</v>
      </c>
      <c r="I295" s="7">
        <v>117757.328115</v>
      </c>
      <c r="J295" s="7">
        <v>133623.31808200001</v>
      </c>
      <c r="K295" s="7">
        <v>134508.4516</v>
      </c>
      <c r="L295" s="7">
        <v>93053.176500000001</v>
      </c>
      <c r="M295" s="7">
        <v>115518.8459</v>
      </c>
      <c r="N295" s="7">
        <v>136246.60200000001</v>
      </c>
      <c r="O295" s="7">
        <v>105826.17419999999</v>
      </c>
    </row>
    <row r="296" spans="1:15" x14ac:dyDescent="0.25">
      <c r="A296" s="9" t="s">
        <v>377</v>
      </c>
      <c r="B296" s="9" t="s">
        <v>378</v>
      </c>
      <c r="C296" s="9">
        <f>Harjumaa!C204+'Ida-Virumaa'!C155+'Lääne-Virumaa'!C131</f>
        <v>8.4527000000000001</v>
      </c>
      <c r="D296" s="12">
        <v>2.4207000000000001</v>
      </c>
      <c r="E296" s="7">
        <v>11.757999999999999</v>
      </c>
      <c r="F296" s="7">
        <v>15.944000000000001</v>
      </c>
      <c r="G296" s="7">
        <v>32.890999999999998</v>
      </c>
      <c r="H296" s="7">
        <v>35.997</v>
      </c>
      <c r="I296" s="7">
        <v>15.295999999999999</v>
      </c>
      <c r="J296" s="7">
        <v>13.4147</v>
      </c>
      <c r="K296" s="7">
        <v>8.34</v>
      </c>
      <c r="L296" s="7">
        <v>6.6710000000000003</v>
      </c>
      <c r="M296" s="7">
        <v>3.665</v>
      </c>
      <c r="N296" s="7">
        <v>2.0219999999999998</v>
      </c>
      <c r="O296" s="7">
        <v>1.655</v>
      </c>
    </row>
    <row r="297" spans="1:15" x14ac:dyDescent="0.25">
      <c r="A297" s="9" t="s">
        <v>399</v>
      </c>
      <c r="B297" s="9" t="s">
        <v>400</v>
      </c>
      <c r="C297" s="9">
        <f>Harjumaa!C205+Hiiumaa!C39+'Ida-Virumaa'!C156+Järvamaa!C85+Jõgevamaa!C58+Läänemaa!C86+'Lääne-Virumaa'!C132+Pärnumaa!C116+Põlvamaa!C58+Raplamaa!C66+Saaremaa!C74+Tartumaa!C185+Valgamaa!C87+Viljandimaa!C78+Võrumaa!C95</f>
        <v>8579.9486624260135</v>
      </c>
      <c r="D297" s="12">
        <v>9456.9313000000002</v>
      </c>
      <c r="E297" s="7">
        <v>8949.4045000000006</v>
      </c>
      <c r="F297" s="7">
        <v>7717.6962000000003</v>
      </c>
      <c r="G297" s="7">
        <v>10212.938095</v>
      </c>
      <c r="H297" s="7">
        <v>11221.814678999999</v>
      </c>
      <c r="I297" s="7">
        <v>9566.1454869999998</v>
      </c>
      <c r="J297" s="7">
        <v>10850.176047000001</v>
      </c>
      <c r="K297" s="7">
        <v>10913.674000000001</v>
      </c>
      <c r="L297" s="7">
        <v>7508.1967000000004</v>
      </c>
      <c r="M297" s="7">
        <v>9337.9354999999996</v>
      </c>
      <c r="N297" s="7">
        <v>11021.274799999999</v>
      </c>
      <c r="O297" s="7">
        <v>8420.1607000000004</v>
      </c>
    </row>
    <row r="298" spans="1:15" x14ac:dyDescent="0.25">
      <c r="A298" s="9" t="s">
        <v>383</v>
      </c>
      <c r="B298" s="9" t="s">
        <v>384</v>
      </c>
      <c r="C298" s="9">
        <f>Harjumaa!C206+Hiiumaa!C40+'Ida-Virumaa'!C157+Järvamaa!C86+Jõgevamaa!C59+Läänemaa!C87+'Lääne-Virumaa'!C133+Pärnumaa!C117+Põlvamaa!C59+Raplamaa!C67+Saaremaa!C75+Tartumaa!C186+Valgamaa!C88+Viljandimaa!C79+Võrumaa!C96</f>
        <v>495.92001589073402</v>
      </c>
      <c r="D298" s="12">
        <v>535.03129999999999</v>
      </c>
      <c r="E298" s="7">
        <v>564.7808</v>
      </c>
      <c r="F298" s="7">
        <v>497.28199999999998</v>
      </c>
      <c r="G298" s="7">
        <v>635.39300400000002</v>
      </c>
      <c r="H298" s="7">
        <v>695.97742200000005</v>
      </c>
      <c r="I298" s="7">
        <v>535.328982</v>
      </c>
      <c r="J298" s="7">
        <v>612.82113100000004</v>
      </c>
      <c r="K298" s="7">
        <v>609.41160000000002</v>
      </c>
      <c r="L298" s="7">
        <v>419.49919999999997</v>
      </c>
      <c r="M298" s="7">
        <v>551.05039999999997</v>
      </c>
      <c r="N298" s="7">
        <v>633.04769999999996</v>
      </c>
      <c r="O298" s="7">
        <v>494.66289999999998</v>
      </c>
    </row>
    <row r="299" spans="1:15" x14ac:dyDescent="0.25">
      <c r="A299" s="9" t="s">
        <v>401</v>
      </c>
      <c r="B299" s="9" t="s">
        <v>402</v>
      </c>
      <c r="C299" s="9">
        <f>Harjumaa!C207+Hiiumaa!C41+'Ida-Virumaa'!C158+Järvamaa!C87+Jõgevamaa!C60+Läänemaa!C88+'Lääne-Virumaa'!C134+Pärnumaa!C118+Põlvamaa!C60+Raplamaa!C68+Saaremaa!C76+Tartumaa!C187+Valgamaa!C89+Viljandimaa!C80+Võrumaa!C97</f>
        <v>499.71026785487555</v>
      </c>
      <c r="D299" s="12">
        <v>545.95630000000006</v>
      </c>
      <c r="E299" s="7">
        <v>562.27980000000002</v>
      </c>
      <c r="F299" s="7">
        <v>507.47899999999998</v>
      </c>
      <c r="G299" s="7">
        <v>658.71701099999996</v>
      </c>
      <c r="H299" s="7">
        <v>773.09747500000003</v>
      </c>
      <c r="I299" s="7">
        <v>549.29449</v>
      </c>
      <c r="J299" s="7">
        <v>622.33598400000005</v>
      </c>
      <c r="K299" s="7">
        <v>622.91390000000001</v>
      </c>
      <c r="L299" s="7">
        <v>429.90230000000003</v>
      </c>
      <c r="M299" s="7">
        <v>559.5127</v>
      </c>
      <c r="N299" s="7">
        <v>634.34780000000001</v>
      </c>
      <c r="O299" s="7">
        <v>507.19549999999998</v>
      </c>
    </row>
    <row r="300" spans="1:15" x14ac:dyDescent="0.25">
      <c r="A300" s="9" t="s">
        <v>395</v>
      </c>
      <c r="B300" s="9" t="s">
        <v>396</v>
      </c>
      <c r="C300" s="9">
        <f>Harjumaa!C208+'Lääne-Virumaa'!C135</f>
        <v>25.633499999999998</v>
      </c>
      <c r="D300" s="12">
        <v>31.8018</v>
      </c>
      <c r="E300" s="7">
        <v>33.240099999999998</v>
      </c>
      <c r="F300" s="7">
        <v>21.719899999999999</v>
      </c>
      <c r="G300" s="7">
        <v>26.126999999999999</v>
      </c>
      <c r="H300" s="7">
        <v>20.981999999999999</v>
      </c>
      <c r="I300" s="7">
        <v>3.8412999999999999</v>
      </c>
      <c r="J300" s="7">
        <v>3.3365999999999998</v>
      </c>
      <c r="K300" s="7">
        <v>3.4169999999999998</v>
      </c>
      <c r="L300" s="7">
        <v>2.153</v>
      </c>
      <c r="M300" s="7">
        <v>3.3919999999999999</v>
      </c>
      <c r="N300" s="7">
        <v>2.5609999999999999</v>
      </c>
      <c r="O300" s="7">
        <v>3.65</v>
      </c>
    </row>
    <row r="301" spans="1:15" hidden="1" x14ac:dyDescent="0.25">
      <c r="A301" s="9" t="s">
        <v>519</v>
      </c>
      <c r="B301" s="9" t="s">
        <v>520</v>
      </c>
      <c r="C301" s="9"/>
      <c r="D301" s="12">
        <v>0</v>
      </c>
      <c r="E301" s="7">
        <v>0</v>
      </c>
      <c r="F301" s="7">
        <v>0</v>
      </c>
      <c r="G301" s="7">
        <v>2E-3</v>
      </c>
      <c r="H301" s="7">
        <v>2E-3</v>
      </c>
      <c r="I301" s="7">
        <v>1E-3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</row>
    <row r="302" spans="1:15" hidden="1" x14ac:dyDescent="0.25">
      <c r="A302" s="9" t="s">
        <v>391</v>
      </c>
      <c r="B302" s="9" t="s">
        <v>392</v>
      </c>
      <c r="C302" s="9"/>
      <c r="D302" s="12">
        <v>0</v>
      </c>
      <c r="E302" s="7">
        <v>0</v>
      </c>
      <c r="F302" s="7">
        <v>1</v>
      </c>
      <c r="G302" s="7">
        <v>6.9999999999999999E-4</v>
      </c>
      <c r="H302" s="7">
        <v>6.9999999999999999E-4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</row>
    <row r="303" spans="1:15" x14ac:dyDescent="0.25">
      <c r="A303" s="9" t="s">
        <v>397</v>
      </c>
      <c r="B303" s="9" t="s">
        <v>398</v>
      </c>
      <c r="C303" s="9">
        <f>Harjumaa!C210+Hiiumaa!C42+'Ida-Virumaa'!C159+Järvamaa!C88+Jõgevamaa!C61+Läänemaa!C90+'Lääne-Virumaa'!C136+Pärnumaa!C119+Põlvamaa!C61+Raplamaa!C69+Saaremaa!C77+Tartumaa!C188+Valgamaa!C90+Viljandimaa!C81+Võrumaa!C98</f>
        <v>7747.5810690290027</v>
      </c>
      <c r="D303" s="12">
        <v>8537.6020000000008</v>
      </c>
      <c r="E303" s="7">
        <v>8104.9958999999999</v>
      </c>
      <c r="F303" s="7">
        <v>7036.5226000000002</v>
      </c>
      <c r="G303" s="7">
        <v>9294.0232529999994</v>
      </c>
      <c r="H303" s="7">
        <v>10047.710126</v>
      </c>
      <c r="I303" s="7">
        <v>8646.2785769999991</v>
      </c>
      <c r="J303" s="7">
        <v>9883.5645590000004</v>
      </c>
      <c r="K303" s="7">
        <v>9899.4688000000006</v>
      </c>
      <c r="L303" s="7">
        <v>6781.3441000000003</v>
      </c>
      <c r="M303" s="7">
        <v>8561.9995999999992</v>
      </c>
      <c r="N303" s="7">
        <v>10109.064399999999</v>
      </c>
      <c r="O303" s="7">
        <v>7791.8303999999998</v>
      </c>
    </row>
    <row r="304" spans="1:15" x14ac:dyDescent="0.25">
      <c r="A304" s="9" t="s">
        <v>38</v>
      </c>
      <c r="B304" s="9" t="s">
        <v>39</v>
      </c>
      <c r="C304" s="9">
        <f>Harjumaa!C211+'Ida-Virumaa'!C160+Järvamaa!C89+Jõgevamaa!C62+'Lääne-Virumaa'!C137+Pärnumaa!C120+Raplamaa!C70+Saaremaa!C78+Tartumaa!C189+Valgamaa!C91+Viljandimaa!C82+Võrumaa!C99</f>
        <v>855.860051</v>
      </c>
      <c r="D304" s="23">
        <v>909.40609500000005</v>
      </c>
      <c r="E304">
        <v>709.21799999999996</v>
      </c>
      <c r="F304" s="7"/>
      <c r="G304" s="7"/>
      <c r="H304" s="7"/>
      <c r="I304" s="7"/>
      <c r="J304" s="7"/>
      <c r="K304" s="7"/>
      <c r="L304" s="7"/>
      <c r="M304" s="7"/>
      <c r="N304" s="7"/>
      <c r="O304" s="7"/>
    </row>
    <row r="305" spans="1:15" x14ac:dyDescent="0.25">
      <c r="A305" s="9" t="s">
        <v>381</v>
      </c>
      <c r="B305" s="9" t="s">
        <v>382</v>
      </c>
      <c r="C305" s="9">
        <f>Harjumaa!C212+Hiiumaa!C43+'Ida-Virumaa'!C161+Järvamaa!C90+Jõgevamaa!C63+Läänemaa!C91+'Lääne-Virumaa'!C138+Pärnumaa!C121+Põlvamaa!C62+Raplamaa!C71+Saaremaa!C79+Tartumaa!C190+Valgamaa!C92+Viljandimaa!C83+Võrumaa!C100</f>
        <v>4917.8781751929992</v>
      </c>
      <c r="D305" s="12">
        <v>5425.6538</v>
      </c>
      <c r="E305" s="7">
        <v>5140.3837999999996</v>
      </c>
      <c r="F305" s="7">
        <v>4475.4993999999997</v>
      </c>
      <c r="G305" s="7">
        <v>5859.0499090000003</v>
      </c>
      <c r="H305" s="7">
        <v>6370.2844690000002</v>
      </c>
      <c r="I305" s="7">
        <v>5506.3211039999997</v>
      </c>
      <c r="J305" s="7">
        <v>6268.9904880000004</v>
      </c>
      <c r="K305" s="7">
        <v>6292.5445</v>
      </c>
      <c r="L305" s="7">
        <v>4375.4318999999996</v>
      </c>
      <c r="M305" s="7">
        <v>5499.8545999999997</v>
      </c>
      <c r="N305" s="7">
        <v>6427.7286999999997</v>
      </c>
      <c r="O305" s="7">
        <v>5074.8059000000003</v>
      </c>
    </row>
    <row r="306" spans="1:15" x14ac:dyDescent="0.25">
      <c r="A306" s="9" t="s">
        <v>385</v>
      </c>
      <c r="B306" s="9" t="s">
        <v>386</v>
      </c>
      <c r="C306" s="9">
        <f>Harjumaa!C213+Hiiumaa!C44+'Ida-Virumaa'!C162+Järvamaa!C91+Jõgevamaa!C64+Läänemaa!C92+'Lääne-Virumaa'!C139+Pärnumaa!C122+Põlvamaa!C63+Raplamaa!C72+Saaremaa!C80+Tartumaa!C191+Valgamaa!C93+Viljandimaa!C84+Võrumaa!C101</f>
        <v>29396.20146780799</v>
      </c>
      <c r="D306" s="12">
        <v>32108.537899999999</v>
      </c>
      <c r="E306" s="7">
        <v>30800.334800000001</v>
      </c>
      <c r="F306" s="7">
        <v>26637.061099999999</v>
      </c>
      <c r="G306" s="7">
        <v>34912.181233000003</v>
      </c>
      <c r="H306" s="7">
        <v>37839.792239000002</v>
      </c>
      <c r="I306" s="7">
        <v>32338.590886000002</v>
      </c>
      <c r="J306" s="7">
        <v>36727.901906999999</v>
      </c>
      <c r="K306" s="7">
        <v>36940.170700000002</v>
      </c>
      <c r="L306" s="7">
        <v>25543.266800000001</v>
      </c>
      <c r="M306" s="7">
        <v>31815.988300000001</v>
      </c>
      <c r="N306" s="7">
        <v>37450.289499999999</v>
      </c>
      <c r="O306" s="7">
        <v>28826.0707</v>
      </c>
    </row>
    <row r="307" spans="1:15" x14ac:dyDescent="0.25">
      <c r="A307" s="9" t="s">
        <v>489</v>
      </c>
      <c r="B307" s="9" t="s">
        <v>490</v>
      </c>
      <c r="C307" s="9">
        <f>'Ida-Virumaa'!C163+Raplamaa!C73</f>
        <v>17.901029000000001</v>
      </c>
      <c r="D307" s="12">
        <v>1.8700000000000001E-2</v>
      </c>
      <c r="E307" s="7">
        <v>16.425999999999998</v>
      </c>
      <c r="F307" s="7">
        <v>17.428000000000001</v>
      </c>
      <c r="G307" s="7">
        <v>0</v>
      </c>
      <c r="H307" s="7">
        <v>0</v>
      </c>
      <c r="I307" s="7">
        <v>0</v>
      </c>
      <c r="J307" s="7">
        <v>7.0000000000000001E-3</v>
      </c>
      <c r="K307" s="7">
        <v>4.0000000000000001E-3</v>
      </c>
      <c r="L307" s="7">
        <v>3.5999999999999997E-2</v>
      </c>
      <c r="M307" s="7">
        <v>1.7999999999999999E-2</v>
      </c>
      <c r="N307" s="7">
        <v>2.5999999999999999E-2</v>
      </c>
      <c r="O307" s="7">
        <v>1.6E-2</v>
      </c>
    </row>
    <row r="308" spans="1:15" x14ac:dyDescent="0.25">
      <c r="A308" s="9" t="s">
        <v>379</v>
      </c>
      <c r="B308" s="9" t="s">
        <v>380</v>
      </c>
      <c r="C308" s="9">
        <f>Harjumaa!C214+'Ida-Virumaa'!C164+Järvamaa!C92+Saaremaa!C81+Tartumaa!C192</f>
        <v>24.349242999999998</v>
      </c>
      <c r="D308" s="12">
        <v>14.1334</v>
      </c>
      <c r="E308" s="7">
        <v>0.84689999999999999</v>
      </c>
      <c r="F308" s="7">
        <v>0.88129999999999997</v>
      </c>
      <c r="G308" s="7">
        <v>0.92100000000000004</v>
      </c>
      <c r="H308" s="7">
        <v>1.0801000000000001</v>
      </c>
      <c r="I308" s="7">
        <v>2.1102249999999998</v>
      </c>
      <c r="J308" s="7">
        <v>1.8320000000000001</v>
      </c>
      <c r="K308" s="7">
        <v>3.2174999999999998</v>
      </c>
      <c r="L308" s="7">
        <v>2.8296999999999999</v>
      </c>
      <c r="M308" s="7">
        <v>5.6341000000000001</v>
      </c>
      <c r="N308" s="7">
        <v>3.1932</v>
      </c>
      <c r="O308" s="7">
        <v>6.7210000000000001</v>
      </c>
    </row>
    <row r="309" spans="1:15" hidden="1" x14ac:dyDescent="0.25">
      <c r="A309" s="9" t="s">
        <v>487</v>
      </c>
      <c r="B309" s="9" t="s">
        <v>488</v>
      </c>
      <c r="C309" s="9"/>
      <c r="D309" s="12">
        <v>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3.6999999999999998E-2</v>
      </c>
      <c r="M309" s="7">
        <v>0</v>
      </c>
      <c r="N309" s="7">
        <v>0</v>
      </c>
      <c r="O309" s="7">
        <v>0</v>
      </c>
    </row>
    <row r="310" spans="1:15" x14ac:dyDescent="0.25">
      <c r="A310" s="9" t="s">
        <v>387</v>
      </c>
      <c r="B310" s="9" t="s">
        <v>388</v>
      </c>
      <c r="C310" s="9">
        <f>Harjumaa!C215+Hiiumaa!C45+'Ida-Virumaa'!C166+Järvamaa!C93+Jõgevamaa!C65+Läänemaa!C93+'Lääne-Virumaa'!C140+Pärnumaa!C123+Põlvamaa!C64+Raplamaa!C74+Saaremaa!C82+Tartumaa!C193+Valgamaa!C94+Viljandimaa!C85+Võrumaa!C102</f>
        <v>39570.410896656991</v>
      </c>
      <c r="D310" s="12">
        <v>43855.547899999998</v>
      </c>
      <c r="E310" s="7">
        <v>42655.502</v>
      </c>
      <c r="F310" s="7">
        <v>35742.631399999998</v>
      </c>
      <c r="G310" s="7">
        <v>47020.711379</v>
      </c>
      <c r="H310" s="7">
        <v>51259.13377</v>
      </c>
      <c r="I310" s="7">
        <v>44290.429044999997</v>
      </c>
      <c r="J310" s="7">
        <v>50017.755498999999</v>
      </c>
      <c r="K310" s="7">
        <v>50499.404000000002</v>
      </c>
      <c r="L310" s="7">
        <v>35010.977400000003</v>
      </c>
      <c r="M310" s="7">
        <v>43148.9329</v>
      </c>
      <c r="N310" s="7">
        <v>51078.378199999999</v>
      </c>
      <c r="O310" s="7">
        <v>39681.699500000002</v>
      </c>
    </row>
    <row r="311" spans="1:15" hidden="1" x14ac:dyDescent="0.25">
      <c r="A311" s="9" t="s">
        <v>505</v>
      </c>
      <c r="B311" s="9" t="s">
        <v>506</v>
      </c>
      <c r="C311" s="9"/>
      <c r="D311" s="12">
        <v>1.7299999999999999E-2</v>
      </c>
      <c r="E311" s="7">
        <v>1.78E-2</v>
      </c>
      <c r="F311" s="7">
        <v>0</v>
      </c>
      <c r="G311" s="7">
        <v>0</v>
      </c>
      <c r="H311" s="7">
        <v>1E-3</v>
      </c>
      <c r="I311" s="7">
        <v>2.0000000000000001E-4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</row>
    <row r="312" spans="1:15" x14ac:dyDescent="0.25">
      <c r="A312" s="9" t="s">
        <v>389</v>
      </c>
      <c r="B312" s="9" t="s">
        <v>390</v>
      </c>
      <c r="C312" s="9">
        <f>Harjumaa!C216+Hiiumaa!C46+'Ida-Virumaa'!C167+Järvamaa!C95+Jõgevamaa!C66+Läänemaa!C94+'Lääne-Virumaa'!C141+Pärnumaa!C124+Põlvamaa!C65+Raplamaa!C76+Saaremaa!C83+Tartumaa!C194+Valgamaa!C95+Viljandimaa!C86+Võrumaa!C103</f>
        <v>12724.109382724002</v>
      </c>
      <c r="D312" s="12">
        <v>14026.6793</v>
      </c>
      <c r="E312" s="7">
        <v>13278.3146</v>
      </c>
      <c r="F312" s="7">
        <v>11468.996499999999</v>
      </c>
      <c r="G312" s="7">
        <v>15002.137434</v>
      </c>
      <c r="H312" s="7">
        <v>16341.018900999999</v>
      </c>
      <c r="I312" s="7">
        <v>14121.907501</v>
      </c>
      <c r="J312" s="7">
        <v>16134.051517</v>
      </c>
      <c r="K312" s="7">
        <v>16195.398499999999</v>
      </c>
      <c r="L312" s="7">
        <v>11211.758900000001</v>
      </c>
      <c r="M312" s="7">
        <v>13871.452499999999</v>
      </c>
      <c r="N312" s="7">
        <v>16313.752500000001</v>
      </c>
      <c r="O312" s="7">
        <v>13045.361199999999</v>
      </c>
    </row>
    <row r="313" spans="1:15" x14ac:dyDescent="0.25">
      <c r="A313" s="9" t="s">
        <v>393</v>
      </c>
      <c r="B313" s="9" t="s">
        <v>394</v>
      </c>
      <c r="C313" s="9">
        <f>Harjumaa!C217+Hiiumaa!C47+'Ida-Virumaa'!C168+Järvamaa!C96+Jõgevamaa!C67+Läänemaa!C95+'Lääne-Virumaa'!C142+Pärnumaa!C125+Põlvamaa!C66+Raplamaa!C77+Saaremaa!C84+Tartumaa!C195+Valgamaa!C96+Viljandimaa!C87+Võrumaa!C104</f>
        <v>1938.5328555259998</v>
      </c>
      <c r="D313" s="12">
        <v>2131.2660999999998</v>
      </c>
      <c r="E313" s="7">
        <v>2126.1732999999999</v>
      </c>
      <c r="F313" s="7">
        <v>1859.1766</v>
      </c>
      <c r="G313" s="7">
        <v>2434.5979130000001</v>
      </c>
      <c r="H313" s="7">
        <v>2617.0534029999999</v>
      </c>
      <c r="I313" s="7">
        <v>2181.7833179999998</v>
      </c>
      <c r="J313" s="7">
        <v>2487.1306500000001</v>
      </c>
      <c r="K313" s="7">
        <v>2520.4870999999998</v>
      </c>
      <c r="L313" s="7">
        <v>1761.0725</v>
      </c>
      <c r="M313" s="7">
        <v>2159.4103</v>
      </c>
      <c r="N313" s="7">
        <v>2570.9162000000001</v>
      </c>
      <c r="O313" s="7">
        <v>1972.3453999999999</v>
      </c>
    </row>
    <row r="314" spans="1:15" x14ac:dyDescent="0.25">
      <c r="A314" s="10"/>
      <c r="B314" s="10" t="s">
        <v>647</v>
      </c>
      <c r="C314" s="46">
        <f>Harjumaa!C218+'Ida-Virumaa'!C169+Järvamaa!C97+Läänemaa!C96+'Lääne-Virumaa'!C143+Pärnumaa!C126+Raplamaa!C78+Saaremaa!C85+Tartumaa!C196+Viljandimaa!C88+Võrumaa!C105</f>
        <v>99.769549000000012</v>
      </c>
      <c r="D314" s="19">
        <v>100.83499999999999</v>
      </c>
      <c r="E314" s="7">
        <v>81.924000000000007</v>
      </c>
      <c r="F314" s="7">
        <v>113.48699999999999</v>
      </c>
      <c r="G314" s="7">
        <v>68.046000000000006</v>
      </c>
      <c r="H314" s="7">
        <v>72.585181000000006</v>
      </c>
      <c r="I314" s="7">
        <v>69.815109000000007</v>
      </c>
      <c r="J314" s="7">
        <v>113.04347</v>
      </c>
      <c r="K314" s="7">
        <v>24.447299999999998</v>
      </c>
      <c r="L314" s="7">
        <v>25.283100000000001</v>
      </c>
      <c r="M314" s="7">
        <v>28.0046</v>
      </c>
      <c r="N314" s="7">
        <v>14.356400000000001</v>
      </c>
      <c r="O314" s="7">
        <v>21.590699999999998</v>
      </c>
    </row>
    <row r="315" spans="1:15" hidden="1" x14ac:dyDescent="0.25">
      <c r="A315" s="9" t="s">
        <v>432</v>
      </c>
      <c r="B315" s="9" t="s">
        <v>433</v>
      </c>
      <c r="C315" s="9"/>
      <c r="D315" s="12">
        <v>2E-3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1.0999999999999999E-2</v>
      </c>
      <c r="L315" s="7">
        <v>2.8999999999999998E-3</v>
      </c>
      <c r="M315" s="7">
        <v>5.0000000000000001E-3</v>
      </c>
      <c r="N315" s="7">
        <v>4.0000000000000001E-3</v>
      </c>
      <c r="O315" s="7">
        <v>0</v>
      </c>
    </row>
    <row r="316" spans="1:15" hidden="1" x14ac:dyDescent="0.25">
      <c r="A316" s="9" t="s">
        <v>499</v>
      </c>
      <c r="B316" s="9" t="s">
        <v>500</v>
      </c>
      <c r="C316" s="9"/>
      <c r="D316" s="12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</row>
    <row r="317" spans="1:15" hidden="1" x14ac:dyDescent="0.25">
      <c r="A317" s="9" t="s">
        <v>495</v>
      </c>
      <c r="B317" s="9" t="s">
        <v>496</v>
      </c>
      <c r="C317" s="55"/>
      <c r="D317" s="12">
        <v>2E-3</v>
      </c>
      <c r="E317" s="7">
        <v>0</v>
      </c>
      <c r="F317" s="7">
        <v>0</v>
      </c>
      <c r="G317" s="7">
        <v>1E-3</v>
      </c>
      <c r="H317" s="7">
        <v>1.0999999999999999E-2</v>
      </c>
      <c r="I317" s="7">
        <v>1.712E-2</v>
      </c>
      <c r="J317" s="7">
        <v>5.9999999999999995E-4</v>
      </c>
      <c r="K317" s="7">
        <v>5.9999999999999995E-4</v>
      </c>
      <c r="L317" s="7">
        <v>5.9999999999999995E-4</v>
      </c>
      <c r="M317" s="7">
        <v>2.9999999999999997E-4</v>
      </c>
      <c r="N317" s="7">
        <v>6.9999999999999999E-4</v>
      </c>
      <c r="O317" s="7">
        <v>0</v>
      </c>
    </row>
    <row r="318" spans="1:15" hidden="1" x14ac:dyDescent="0.25">
      <c r="A318" s="9" t="s">
        <v>411</v>
      </c>
      <c r="B318" s="9" t="s">
        <v>412</v>
      </c>
      <c r="C318" s="9"/>
      <c r="D318" s="12">
        <v>0.82099999999999995</v>
      </c>
      <c r="E318" s="7">
        <v>0.64500000000000002</v>
      </c>
      <c r="F318" s="7">
        <v>0.60499999999999998</v>
      </c>
      <c r="G318" s="7">
        <v>0.752</v>
      </c>
      <c r="H318" s="7">
        <v>1.4376</v>
      </c>
      <c r="I318" s="7">
        <v>2.1783399999999999</v>
      </c>
      <c r="J318" s="7">
        <v>0.80908999999999998</v>
      </c>
      <c r="K318" s="7">
        <v>1.4076</v>
      </c>
      <c r="L318" s="7">
        <v>0.96960000000000002</v>
      </c>
      <c r="M318" s="7">
        <v>1.4398</v>
      </c>
      <c r="N318" s="7">
        <v>1.5564</v>
      </c>
      <c r="O318" s="7">
        <v>2.5579999999999998</v>
      </c>
    </row>
    <row r="319" spans="1:15" hidden="1" x14ac:dyDescent="0.25">
      <c r="A319" s="9" t="s">
        <v>430</v>
      </c>
      <c r="B319" s="9" t="s">
        <v>431</v>
      </c>
      <c r="C319" s="9"/>
      <c r="D319" s="12">
        <v>0.02</v>
      </c>
      <c r="E319" s="7">
        <v>3.1E-2</v>
      </c>
      <c r="F319" s="7">
        <v>2.8000000000000001E-2</v>
      </c>
      <c r="G319" s="7">
        <v>0.02</v>
      </c>
      <c r="H319" s="7">
        <v>2.3E-2</v>
      </c>
      <c r="I319" s="7">
        <v>0.03</v>
      </c>
      <c r="J319" s="7">
        <v>5.8000000000000003E-2</v>
      </c>
      <c r="K319" s="7">
        <v>9.1000000000000004E-3</v>
      </c>
      <c r="L319" s="7">
        <v>3.3999999999999998E-3</v>
      </c>
      <c r="M319" s="7">
        <v>2.01E-2</v>
      </c>
      <c r="N319" s="7">
        <v>1.2800000000000001E-2</v>
      </c>
      <c r="O319" s="7">
        <v>1.4E-2</v>
      </c>
    </row>
    <row r="320" spans="1:15" hidden="1" x14ac:dyDescent="0.25">
      <c r="A320" s="9" t="s">
        <v>423</v>
      </c>
      <c r="B320" s="9" t="s">
        <v>424</v>
      </c>
      <c r="C320" s="9"/>
      <c r="D320" s="12">
        <v>0.129</v>
      </c>
      <c r="E320" s="7">
        <v>0.13100000000000001</v>
      </c>
      <c r="F320" s="7">
        <v>0.123</v>
      </c>
      <c r="G320" s="7">
        <v>0.11799999999999999</v>
      </c>
      <c r="H320" s="7">
        <v>0.11899999999999999</v>
      </c>
      <c r="I320" s="7">
        <v>0.12198000000000001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</row>
    <row r="321" spans="1:15" hidden="1" x14ac:dyDescent="0.25">
      <c r="A321" s="9" t="s">
        <v>425</v>
      </c>
      <c r="B321" s="9" t="s">
        <v>426</v>
      </c>
      <c r="C321" s="9"/>
      <c r="D321" s="12">
        <v>8.0000000000000002E-3</v>
      </c>
      <c r="E321" s="7">
        <v>5.0000000000000001E-3</v>
      </c>
      <c r="F321" s="7">
        <v>5.0000000000000001E-3</v>
      </c>
      <c r="G321" s="7">
        <v>5.0000000000000001E-3</v>
      </c>
      <c r="H321" s="7">
        <v>2.1999999999999999E-2</v>
      </c>
      <c r="I321" s="7">
        <v>2.41E-2</v>
      </c>
      <c r="J321" s="7">
        <v>0.14199999999999999</v>
      </c>
      <c r="K321" s="7">
        <v>0.2142</v>
      </c>
      <c r="L321" s="7">
        <v>2.4299999999999999E-2</v>
      </c>
      <c r="M321" s="7">
        <v>4.8000000000000001E-2</v>
      </c>
      <c r="N321" s="7">
        <v>3.15E-2</v>
      </c>
      <c r="O321" s="7">
        <v>2.0400000000000001E-2</v>
      </c>
    </row>
    <row r="322" spans="1:15" hidden="1" x14ac:dyDescent="0.25">
      <c r="A322" s="9" t="s">
        <v>403</v>
      </c>
      <c r="B322" s="9" t="s">
        <v>404</v>
      </c>
      <c r="C322" s="9"/>
      <c r="D322" s="12">
        <v>0.246</v>
      </c>
      <c r="E322" s="7">
        <v>0.23799999999999999</v>
      </c>
      <c r="F322" s="7">
        <v>0.28899999999999998</v>
      </c>
      <c r="G322" s="7">
        <v>0.32600000000000001</v>
      </c>
      <c r="H322" s="7">
        <v>0.31900000000000001</v>
      </c>
      <c r="I322" s="7">
        <v>0.27332000000000001</v>
      </c>
      <c r="J322" s="7">
        <v>4.1999999999999997E-3</v>
      </c>
      <c r="K322" s="7">
        <v>4.1999999999999997E-3</v>
      </c>
      <c r="L322" s="7">
        <v>1.1999999999999999E-3</v>
      </c>
      <c r="M322" s="7">
        <v>3.0000000000000001E-3</v>
      </c>
      <c r="N322" s="7">
        <v>2.3999999999999998E-3</v>
      </c>
      <c r="O322" s="7">
        <v>0</v>
      </c>
    </row>
    <row r="323" spans="1:15" hidden="1" x14ac:dyDescent="0.25">
      <c r="A323" s="9" t="s">
        <v>501</v>
      </c>
      <c r="B323" s="9" t="s">
        <v>502</v>
      </c>
      <c r="C323" s="55"/>
      <c r="D323" s="12">
        <v>42.12</v>
      </c>
      <c r="E323" s="7">
        <v>44.942999999999998</v>
      </c>
      <c r="F323" s="7">
        <v>53.982999999999997</v>
      </c>
      <c r="G323" s="7">
        <v>28.521000000000001</v>
      </c>
      <c r="H323" s="7">
        <v>13.307</v>
      </c>
      <c r="I323" s="7">
        <v>16.152999999999999</v>
      </c>
      <c r="J323" s="7">
        <v>23.407</v>
      </c>
      <c r="K323" s="7">
        <v>19.379000000000001</v>
      </c>
      <c r="L323" s="7">
        <v>19.393999999999998</v>
      </c>
      <c r="M323" s="7">
        <v>19.829999999999998</v>
      </c>
      <c r="N323" s="7">
        <v>8.0980000000000008</v>
      </c>
      <c r="O323" s="7">
        <v>15.688000000000001</v>
      </c>
    </row>
    <row r="324" spans="1:15" hidden="1" x14ac:dyDescent="0.25">
      <c r="A324" s="9" t="s">
        <v>583</v>
      </c>
      <c r="B324" s="9" t="s">
        <v>584</v>
      </c>
      <c r="C324" s="9"/>
      <c r="D324" s="12">
        <v>3.0000000000000001E-3</v>
      </c>
      <c r="E324" s="7">
        <v>3.0000000000000001E-3</v>
      </c>
      <c r="F324" s="7">
        <v>7.8E-2</v>
      </c>
      <c r="G324" s="7">
        <v>3.0000000000000001E-3</v>
      </c>
      <c r="H324" s="7">
        <v>3.0000000000000001E-3</v>
      </c>
      <c r="I324" s="7">
        <v>3.0000000000000001E-3</v>
      </c>
      <c r="J324" s="7">
        <v>3.0000000000000001E-3</v>
      </c>
      <c r="K324" s="7">
        <v>3.0000000000000001E-3</v>
      </c>
      <c r="L324" s="7">
        <v>3.0000000000000001E-3</v>
      </c>
      <c r="M324" s="7">
        <v>1E-3</v>
      </c>
      <c r="N324" s="7">
        <v>1E-3</v>
      </c>
      <c r="O324" s="7">
        <v>1E-3</v>
      </c>
    </row>
    <row r="325" spans="1:15" hidden="1" x14ac:dyDescent="0.25">
      <c r="A325" s="9" t="s">
        <v>429</v>
      </c>
      <c r="B325" s="9" t="s">
        <v>429</v>
      </c>
      <c r="C325" s="9"/>
      <c r="D325" s="12">
        <v>1.3169999999999999</v>
      </c>
      <c r="E325" s="7">
        <v>0.03</v>
      </c>
      <c r="F325" s="7">
        <v>0.11600000000000001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</row>
    <row r="326" spans="1:15" hidden="1" x14ac:dyDescent="0.25">
      <c r="A326" s="9" t="s">
        <v>491</v>
      </c>
      <c r="B326" s="9" t="s">
        <v>492</v>
      </c>
      <c r="C326" s="9"/>
      <c r="D326" s="12">
        <v>0</v>
      </c>
      <c r="E326" s="7">
        <v>0</v>
      </c>
      <c r="F326" s="7">
        <v>0</v>
      </c>
      <c r="G326" s="7">
        <v>0</v>
      </c>
      <c r="H326" s="7">
        <v>0</v>
      </c>
      <c r="I326" s="7">
        <v>1E-3</v>
      </c>
      <c r="J326" s="7">
        <v>1E-3</v>
      </c>
      <c r="K326" s="7">
        <v>1E-3</v>
      </c>
      <c r="L326" s="7">
        <v>0.89759999999999995</v>
      </c>
      <c r="M326" s="7">
        <v>0.89800000000000002</v>
      </c>
      <c r="N326" s="7">
        <v>0.95099999999999996</v>
      </c>
      <c r="O326" s="7">
        <v>0.83299999999999996</v>
      </c>
    </row>
    <row r="327" spans="1:15" hidden="1" x14ac:dyDescent="0.25">
      <c r="A327" s="9" t="s">
        <v>417</v>
      </c>
      <c r="B327" s="9" t="s">
        <v>418</v>
      </c>
      <c r="C327" s="9"/>
      <c r="D327" s="12">
        <v>0.24099999999999999</v>
      </c>
      <c r="E327" s="7">
        <v>0.28100000000000003</v>
      </c>
      <c r="F327" s="7">
        <v>0.26</v>
      </c>
      <c r="G327" s="7">
        <v>0.221</v>
      </c>
      <c r="H327" s="7">
        <v>0.17804700000000001</v>
      </c>
      <c r="I327" s="7">
        <v>0.25442999999999999</v>
      </c>
      <c r="J327" s="7">
        <v>0.22489999999999999</v>
      </c>
      <c r="K327" s="7">
        <v>0.14829999999999999</v>
      </c>
      <c r="L327" s="7">
        <v>0.2414</v>
      </c>
      <c r="M327" s="7">
        <v>0.30030000000000001</v>
      </c>
      <c r="N327" s="7">
        <v>0.26069999999999999</v>
      </c>
      <c r="O327" s="7">
        <v>0.27379999999999999</v>
      </c>
    </row>
    <row r="328" spans="1:15" hidden="1" x14ac:dyDescent="0.25">
      <c r="A328" s="9" t="s">
        <v>434</v>
      </c>
      <c r="B328" s="9" t="s">
        <v>435</v>
      </c>
      <c r="C328" s="9"/>
      <c r="D328" s="12">
        <v>5.2910000000000004</v>
      </c>
      <c r="E328" s="7">
        <v>2.2709999999999999</v>
      </c>
      <c r="F328" s="7">
        <v>6.7359999999999998</v>
      </c>
      <c r="G328" s="7">
        <v>6.9039999999999999</v>
      </c>
      <c r="H328" s="7">
        <v>6.7660840000000002</v>
      </c>
      <c r="I328" s="7">
        <v>2.9459040000000001</v>
      </c>
      <c r="J328" s="7">
        <v>2.66852</v>
      </c>
      <c r="K328" s="7">
        <v>2.5750999999999999</v>
      </c>
      <c r="L328" s="7">
        <v>2.3014000000000001</v>
      </c>
      <c r="M328" s="7">
        <v>3.1019000000000001</v>
      </c>
      <c r="N328" s="7">
        <v>2.4781</v>
      </c>
      <c r="O328" s="7">
        <v>1.4231</v>
      </c>
    </row>
    <row r="329" spans="1:15" hidden="1" x14ac:dyDescent="0.25">
      <c r="A329" s="9" t="s">
        <v>497</v>
      </c>
      <c r="B329" s="9" t="s">
        <v>498</v>
      </c>
      <c r="C329" s="9"/>
      <c r="D329" s="12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1.78E-2</v>
      </c>
      <c r="K329" s="7">
        <v>1.5E-3</v>
      </c>
      <c r="L329" s="7">
        <v>2.0000000000000001E-4</v>
      </c>
      <c r="M329" s="7">
        <v>0</v>
      </c>
      <c r="N329" s="7">
        <v>0</v>
      </c>
      <c r="O329" s="7">
        <v>0</v>
      </c>
    </row>
    <row r="330" spans="1:15" hidden="1" x14ac:dyDescent="0.25">
      <c r="A330" s="9" t="s">
        <v>413</v>
      </c>
      <c r="B330" s="9" t="s">
        <v>414</v>
      </c>
      <c r="C330" s="9"/>
      <c r="D330" s="12">
        <v>47.161999999999999</v>
      </c>
      <c r="E330" s="7">
        <v>30.484999999999999</v>
      </c>
      <c r="F330" s="7">
        <v>47.279000000000003</v>
      </c>
      <c r="G330" s="7">
        <v>27.649000000000001</v>
      </c>
      <c r="H330" s="7">
        <v>46.137999999999998</v>
      </c>
      <c r="I330" s="7">
        <v>46.52</v>
      </c>
      <c r="J330" s="7">
        <v>84.173000000000002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</row>
    <row r="331" spans="1:15" hidden="1" x14ac:dyDescent="0.25">
      <c r="A331" s="9" t="s">
        <v>405</v>
      </c>
      <c r="B331" s="9" t="s">
        <v>406</v>
      </c>
      <c r="C331" s="9"/>
      <c r="D331" s="12">
        <v>0.96299999999999997</v>
      </c>
      <c r="E331" s="7">
        <v>0.44600000000000001</v>
      </c>
      <c r="F331" s="7">
        <v>0.26200000000000001</v>
      </c>
      <c r="G331" s="7">
        <v>0.20399999999999999</v>
      </c>
      <c r="H331" s="7">
        <v>0.12429999999999999</v>
      </c>
      <c r="I331" s="7">
        <v>4.2299999999999997E-2</v>
      </c>
      <c r="J331" s="7">
        <v>0.12909999999999999</v>
      </c>
      <c r="K331" s="7">
        <v>2.9899999999999999E-2</v>
      </c>
      <c r="L331" s="7">
        <v>0.96450000000000002</v>
      </c>
      <c r="M331" s="7">
        <v>1.4565999999999999</v>
      </c>
      <c r="N331" s="7">
        <v>9.9299999999999999E-2</v>
      </c>
      <c r="O331" s="7">
        <v>0.09</v>
      </c>
    </row>
    <row r="332" spans="1:15" hidden="1" x14ac:dyDescent="0.25">
      <c r="A332" s="9" t="s">
        <v>409</v>
      </c>
      <c r="B332" s="9" t="s">
        <v>410</v>
      </c>
      <c r="C332" s="9"/>
      <c r="D332" s="12">
        <v>0</v>
      </c>
      <c r="E332" s="7">
        <v>0</v>
      </c>
      <c r="F332" s="7">
        <v>4.0000000000000001E-3</v>
      </c>
      <c r="G332" s="7">
        <v>3.0000000000000001E-3</v>
      </c>
      <c r="H332" s="7">
        <v>2.5000000000000001E-3</v>
      </c>
      <c r="I332" s="7">
        <v>0</v>
      </c>
      <c r="J332" s="7">
        <v>7.9000000000000001E-2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</row>
    <row r="333" spans="1:15" hidden="1" x14ac:dyDescent="0.25">
      <c r="A333" s="9" t="s">
        <v>407</v>
      </c>
      <c r="B333" s="9" t="s">
        <v>408</v>
      </c>
      <c r="C333" s="57"/>
      <c r="D333" s="12">
        <v>3.0000000000000001E-3</v>
      </c>
      <c r="E333" s="7">
        <v>4.0000000000000001E-3</v>
      </c>
      <c r="F333" s="7">
        <v>8.0000000000000002E-3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</row>
    <row r="334" spans="1:15" hidden="1" x14ac:dyDescent="0.25">
      <c r="A334" s="9" t="s">
        <v>421</v>
      </c>
      <c r="B334" s="9" t="s">
        <v>422</v>
      </c>
      <c r="C334" s="9"/>
      <c r="D334" s="12">
        <v>1.4430000000000001</v>
      </c>
      <c r="E334" s="7">
        <v>2.1760000000000002</v>
      </c>
      <c r="F334" s="7">
        <v>2.2509999999999999</v>
      </c>
      <c r="G334" s="7">
        <v>1.9350000000000001</v>
      </c>
      <c r="H334" s="7">
        <v>2.677</v>
      </c>
      <c r="I334" s="7">
        <v>0.83499999999999996</v>
      </c>
      <c r="J334" s="7">
        <v>0.76300000000000001</v>
      </c>
      <c r="K334" s="7">
        <v>0.11899999999999999</v>
      </c>
      <c r="L334" s="7">
        <v>3.9E-2</v>
      </c>
      <c r="M334" s="7">
        <v>9.4E-2</v>
      </c>
      <c r="N334" s="7">
        <v>0</v>
      </c>
      <c r="O334" s="7">
        <v>0</v>
      </c>
    </row>
    <row r="335" spans="1:15" hidden="1" x14ac:dyDescent="0.25">
      <c r="A335" s="9" t="s">
        <v>415</v>
      </c>
      <c r="B335" s="9" t="s">
        <v>416</v>
      </c>
      <c r="C335" s="9"/>
      <c r="D335" s="12">
        <v>0</v>
      </c>
      <c r="E335" s="7">
        <v>0</v>
      </c>
      <c r="F335" s="7">
        <v>0</v>
      </c>
      <c r="G335" s="7">
        <v>0</v>
      </c>
      <c r="H335" s="7">
        <v>2.1999999999999999E-2</v>
      </c>
      <c r="I335" s="7">
        <v>0</v>
      </c>
      <c r="J335" s="7">
        <v>1.8800000000000001E-2</v>
      </c>
      <c r="K335" s="7">
        <v>0.02</v>
      </c>
      <c r="L335" s="7">
        <v>0</v>
      </c>
      <c r="M335" s="7">
        <v>0</v>
      </c>
      <c r="N335" s="7">
        <v>0</v>
      </c>
      <c r="O335" s="7">
        <v>0</v>
      </c>
    </row>
    <row r="336" spans="1:15" hidden="1" x14ac:dyDescent="0.25">
      <c r="A336" s="9" t="s">
        <v>493</v>
      </c>
      <c r="B336" s="9" t="s">
        <v>494</v>
      </c>
      <c r="C336" s="9"/>
      <c r="D336" s="12">
        <v>0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2.0000000000000001E-4</v>
      </c>
      <c r="N336" s="7">
        <v>2.9999999999999997E-4</v>
      </c>
      <c r="O336" s="7">
        <v>6.9999999999999999E-4</v>
      </c>
    </row>
    <row r="337" spans="1:15" hidden="1" x14ac:dyDescent="0.25">
      <c r="A337" s="9" t="s">
        <v>427</v>
      </c>
      <c r="B337" s="9" t="s">
        <v>428</v>
      </c>
      <c r="C337" s="55"/>
      <c r="D337" s="12">
        <v>0</v>
      </c>
      <c r="E337" s="7">
        <v>0</v>
      </c>
      <c r="F337" s="7">
        <v>0.41499999999999998</v>
      </c>
      <c r="G337" s="7">
        <v>0.41599999999999998</v>
      </c>
      <c r="H337" s="7">
        <v>0.41713</v>
      </c>
      <c r="I337" s="7">
        <v>1.8200000000000001E-2</v>
      </c>
      <c r="J337" s="7">
        <v>1.966E-2</v>
      </c>
      <c r="K337" s="7">
        <v>1.9800000000000002E-2</v>
      </c>
      <c r="L337" s="7">
        <v>5.5999999999999999E-3</v>
      </c>
      <c r="M337" s="7">
        <v>0.31019999999999998</v>
      </c>
      <c r="N337" s="7">
        <v>0.28449999999999998</v>
      </c>
      <c r="O337" s="7">
        <v>2E-3</v>
      </c>
    </row>
    <row r="338" spans="1:15" hidden="1" x14ac:dyDescent="0.25">
      <c r="A338" s="9" t="s">
        <v>419</v>
      </c>
      <c r="B338" s="9" t="s">
        <v>420</v>
      </c>
      <c r="C338" s="55"/>
      <c r="D338" s="12">
        <v>1.0640000000000001</v>
      </c>
      <c r="E338" s="7">
        <v>0.23499999999999999</v>
      </c>
      <c r="F338" s="7">
        <v>1.0449999999999999</v>
      </c>
      <c r="G338" s="7">
        <v>0.96799999999999997</v>
      </c>
      <c r="H338" s="7">
        <v>1.0185200000000001</v>
      </c>
      <c r="I338" s="7">
        <v>0.39741500000000002</v>
      </c>
      <c r="J338" s="7">
        <v>0.52480000000000004</v>
      </c>
      <c r="K338" s="7">
        <v>0.504</v>
      </c>
      <c r="L338" s="7">
        <v>0.43440000000000001</v>
      </c>
      <c r="M338" s="7">
        <v>0.49619999999999997</v>
      </c>
      <c r="N338" s="7">
        <v>0.57569999999999999</v>
      </c>
      <c r="O338" s="7">
        <v>0.68669999999999998</v>
      </c>
    </row>
  </sheetData>
  <sortState ref="A297:N314">
    <sortCondition ref="B297:B314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workbookViewId="0">
      <selection activeCell="A7" sqref="A7:XFD7"/>
    </sheetView>
  </sheetViews>
  <sheetFormatPr defaultRowHeight="15" x14ac:dyDescent="0.25"/>
  <cols>
    <col min="1" max="1" width="30.85546875" bestFit="1" customWidth="1"/>
    <col min="2" max="2" width="64.140625" bestFit="1" customWidth="1"/>
    <col min="3" max="15" width="12.7109375" customWidth="1"/>
  </cols>
  <sheetData>
    <row r="1" spans="1:15" x14ac:dyDescent="0.25">
      <c r="A1" t="s">
        <v>660</v>
      </c>
    </row>
    <row r="2" spans="1:15" x14ac:dyDescent="0.25">
      <c r="A2" t="s">
        <v>666</v>
      </c>
    </row>
    <row r="3" spans="1:15" x14ac:dyDescent="0.25">
      <c r="A3" s="1" t="s">
        <v>637</v>
      </c>
      <c r="B3" s="1" t="s">
        <v>638</v>
      </c>
      <c r="C3" s="1" t="s">
        <v>651</v>
      </c>
      <c r="D3" s="2">
        <v>2017</v>
      </c>
      <c r="E3" s="2">
        <v>2016</v>
      </c>
      <c r="F3" s="2">
        <v>2015</v>
      </c>
      <c r="G3" s="2">
        <v>2014</v>
      </c>
      <c r="H3" s="2">
        <v>2013</v>
      </c>
      <c r="I3" s="2">
        <v>2012</v>
      </c>
      <c r="J3" s="2">
        <v>2011</v>
      </c>
      <c r="K3" s="2">
        <v>2010</v>
      </c>
      <c r="L3" s="2">
        <v>2009</v>
      </c>
      <c r="M3" s="2">
        <v>2008</v>
      </c>
      <c r="N3" s="2">
        <v>2007</v>
      </c>
      <c r="O3" s="1">
        <v>2006</v>
      </c>
    </row>
    <row r="4" spans="1:15" x14ac:dyDescent="0.25">
      <c r="A4" s="9" t="s">
        <v>13</v>
      </c>
      <c r="B4" s="9" t="s">
        <v>14</v>
      </c>
      <c r="C4" s="32">
        <v>232.55158000000009</v>
      </c>
      <c r="D4" s="32">
        <v>210.20500000000001</v>
      </c>
      <c r="E4" s="32">
        <v>258.43099999999998</v>
      </c>
      <c r="F4" s="7">
        <v>253.48400000000001</v>
      </c>
      <c r="G4" s="7">
        <v>250.71600000000001</v>
      </c>
      <c r="H4" s="7">
        <v>238.23011700000001</v>
      </c>
      <c r="I4" s="7">
        <v>257.88216999999997</v>
      </c>
      <c r="J4" s="7">
        <v>244.40379999999999</v>
      </c>
      <c r="K4" s="7">
        <v>188.6705</v>
      </c>
      <c r="L4" s="7">
        <v>77.453800000000001</v>
      </c>
      <c r="M4" s="7">
        <v>53.9803</v>
      </c>
      <c r="N4" s="7">
        <v>34.866100000000003</v>
      </c>
      <c r="O4" s="7">
        <v>0</v>
      </c>
    </row>
    <row r="5" spans="1:15" x14ac:dyDescent="0.25">
      <c r="A5" s="9" t="s">
        <v>2</v>
      </c>
      <c r="B5" s="9" t="s">
        <v>3</v>
      </c>
      <c r="C5" s="34">
        <v>2.0111119999999998</v>
      </c>
      <c r="D5" s="32">
        <v>1.151</v>
      </c>
      <c r="E5" s="32">
        <v>1.5569999999999999</v>
      </c>
      <c r="F5" s="7">
        <v>1.2909999999999999</v>
      </c>
      <c r="G5" s="7">
        <v>1.212</v>
      </c>
      <c r="H5" s="7">
        <v>1.082095</v>
      </c>
      <c r="I5" s="7">
        <v>1.3799809999999999</v>
      </c>
      <c r="J5" s="7">
        <v>1.270853</v>
      </c>
      <c r="K5" s="7">
        <v>1.3185</v>
      </c>
      <c r="L5" s="7">
        <v>2.1610999999999998</v>
      </c>
      <c r="M5" s="7">
        <v>23.872599999999998</v>
      </c>
      <c r="N5" s="7">
        <v>1.59</v>
      </c>
      <c r="O5" s="7">
        <v>0</v>
      </c>
    </row>
    <row r="6" spans="1:15" x14ac:dyDescent="0.25">
      <c r="A6" s="9" t="s">
        <v>11</v>
      </c>
      <c r="B6" s="9" t="s">
        <v>12</v>
      </c>
      <c r="C6" s="34">
        <v>36.240118999999993</v>
      </c>
      <c r="D6" s="32">
        <v>36.56</v>
      </c>
      <c r="E6" s="32">
        <v>37.088000000000001</v>
      </c>
      <c r="F6" s="7">
        <v>29.428000000000001</v>
      </c>
      <c r="G6" s="7">
        <v>35.883282000000001</v>
      </c>
      <c r="H6" s="7">
        <v>34.170841000000003</v>
      </c>
      <c r="I6" s="7">
        <v>37.770401</v>
      </c>
      <c r="J6" s="7">
        <v>35.789707</v>
      </c>
      <c r="K6" s="7">
        <v>59.792999999999999</v>
      </c>
      <c r="L6" s="7">
        <v>57.196399999999997</v>
      </c>
      <c r="M6" s="7">
        <v>34.5991</v>
      </c>
      <c r="N6" s="7">
        <v>41.919400000000003</v>
      </c>
      <c r="O6" s="7">
        <v>36.033499999999997</v>
      </c>
    </row>
    <row r="7" spans="1:15" hidden="1" x14ac:dyDescent="0.25">
      <c r="A7" s="9" t="s">
        <v>0</v>
      </c>
      <c r="B7" s="9" t="s">
        <v>1</v>
      </c>
      <c r="C7" s="32"/>
      <c r="D7" s="32">
        <v>0</v>
      </c>
      <c r="E7" s="32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22.402799999999999</v>
      </c>
      <c r="O7" s="7">
        <v>0</v>
      </c>
    </row>
    <row r="8" spans="1:15" x14ac:dyDescent="0.25">
      <c r="A8" s="9" t="s">
        <v>376</v>
      </c>
      <c r="B8" s="9" t="s">
        <v>375</v>
      </c>
      <c r="C8" s="32">
        <v>860.22489999999993</v>
      </c>
      <c r="D8" s="32">
        <v>795.47900000000004</v>
      </c>
      <c r="E8" s="32">
        <v>847.10400000000004</v>
      </c>
      <c r="F8" s="7">
        <v>1016.337</v>
      </c>
      <c r="G8" s="7">
        <v>898.92899999999997</v>
      </c>
      <c r="H8" s="7">
        <v>879.21858899999995</v>
      </c>
      <c r="I8" s="7">
        <v>964.43724999999995</v>
      </c>
      <c r="J8" s="7">
        <v>898.0992</v>
      </c>
      <c r="K8" s="7">
        <v>592.01739999999995</v>
      </c>
      <c r="L8" s="7">
        <v>406.87630000000001</v>
      </c>
      <c r="M8" s="7">
        <v>289.9563</v>
      </c>
      <c r="N8" s="7">
        <v>222.34690000000001</v>
      </c>
      <c r="O8" s="7">
        <v>0</v>
      </c>
    </row>
    <row r="9" spans="1:15" x14ac:dyDescent="0.25">
      <c r="A9" s="9" t="s">
        <v>6</v>
      </c>
      <c r="B9" s="9" t="s">
        <v>7</v>
      </c>
      <c r="C9" s="34">
        <v>16690.657805750001</v>
      </c>
      <c r="D9" s="32">
        <v>14050.746999999999</v>
      </c>
      <c r="E9" s="32">
        <v>12209.511</v>
      </c>
      <c r="F9" s="7">
        <v>10884.67</v>
      </c>
      <c r="G9" s="7">
        <v>15745.594191</v>
      </c>
      <c r="H9" s="7">
        <v>17124.812604999999</v>
      </c>
      <c r="I9" s="7">
        <v>19577.233994999999</v>
      </c>
      <c r="J9" s="7">
        <v>23474.334422</v>
      </c>
      <c r="K9" s="7">
        <v>23319.171399999999</v>
      </c>
      <c r="L9" s="7">
        <v>23543.3184</v>
      </c>
      <c r="M9" s="7">
        <v>24847.821400000001</v>
      </c>
      <c r="N9" s="7">
        <v>25924.6103</v>
      </c>
      <c r="O9" s="7">
        <v>22825.841100000001</v>
      </c>
    </row>
    <row r="10" spans="1:15" x14ac:dyDescent="0.25">
      <c r="A10" s="9" t="s">
        <v>4</v>
      </c>
      <c r="B10" s="9" t="s">
        <v>5</v>
      </c>
      <c r="C10" s="32">
        <v>217.74872400000007</v>
      </c>
      <c r="D10" s="32">
        <v>222.905</v>
      </c>
      <c r="E10" s="32">
        <v>237.268</v>
      </c>
      <c r="F10" s="7">
        <v>218.83199999999999</v>
      </c>
      <c r="G10" s="7">
        <v>181.152366</v>
      </c>
      <c r="H10" s="7">
        <v>133.183584</v>
      </c>
      <c r="I10" s="7">
        <v>132.04476</v>
      </c>
      <c r="J10" s="7">
        <v>109.23693299999999</v>
      </c>
      <c r="K10" s="7">
        <v>110.9076</v>
      </c>
      <c r="L10" s="7">
        <v>108.98</v>
      </c>
      <c r="M10" s="7">
        <v>115.1189</v>
      </c>
      <c r="N10" s="7">
        <v>116.74630000000001</v>
      </c>
      <c r="O10" s="7">
        <v>126.40649999999999</v>
      </c>
    </row>
    <row r="11" spans="1:15" hidden="1" x14ac:dyDescent="0.25">
      <c r="A11" s="9" t="s">
        <v>8</v>
      </c>
      <c r="B11" s="9" t="s">
        <v>9</v>
      </c>
      <c r="C11" s="32"/>
      <c r="D11" s="32"/>
      <c r="E11" s="32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5">
      <c r="A12" s="3" t="s">
        <v>640</v>
      </c>
      <c r="B12" s="9" t="s">
        <v>15</v>
      </c>
      <c r="C12" s="32">
        <v>0</v>
      </c>
      <c r="D12" s="32">
        <v>0.66800000000000004</v>
      </c>
      <c r="E12" s="32">
        <v>0.53200000000000003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0.54379999999999995</v>
      </c>
      <c r="L12" s="7">
        <v>2.5436000000000001</v>
      </c>
      <c r="M12" s="7">
        <v>2.0188999999999999</v>
      </c>
      <c r="N12" s="7">
        <v>1.3379000000000001</v>
      </c>
      <c r="O12" s="7">
        <v>0</v>
      </c>
    </row>
    <row r="13" spans="1:15" x14ac:dyDescent="0.25">
      <c r="A13" s="3" t="s">
        <v>639</v>
      </c>
      <c r="B13" s="9" t="s">
        <v>10</v>
      </c>
      <c r="C13" s="32">
        <v>3.844888000000001</v>
      </c>
      <c r="D13" s="32">
        <v>6.0010000000000003</v>
      </c>
      <c r="E13" s="32">
        <v>4.2329999999999997</v>
      </c>
      <c r="F13" s="7">
        <v>6.0339999999999998</v>
      </c>
      <c r="G13" s="7">
        <v>12.616652999999999</v>
      </c>
      <c r="H13" s="7">
        <v>9.5722710000000006</v>
      </c>
      <c r="I13" s="7">
        <v>11.245063999999999</v>
      </c>
      <c r="J13" s="7">
        <v>9.1891110000000005</v>
      </c>
      <c r="K13" s="7">
        <v>10.4589</v>
      </c>
      <c r="L13" s="7">
        <v>7.2481999999999998</v>
      </c>
      <c r="M13" s="7">
        <v>9.1171000000000006</v>
      </c>
      <c r="N13" s="7">
        <v>14.7813</v>
      </c>
      <c r="O13" s="7">
        <v>7.6753</v>
      </c>
    </row>
    <row r="14" spans="1:15" x14ac:dyDescent="0.25">
      <c r="A14" s="8"/>
      <c r="B14" s="10" t="s">
        <v>644</v>
      </c>
      <c r="C14" s="61">
        <v>69.051104000000009</v>
      </c>
      <c r="D14" s="33">
        <v>65.721999999999994</v>
      </c>
      <c r="E14" s="32">
        <v>82.8</v>
      </c>
      <c r="F14" s="7">
        <v>76.933999999999997</v>
      </c>
      <c r="G14" s="7">
        <v>72.210374000000002</v>
      </c>
      <c r="H14" s="7">
        <v>58.831828999999999</v>
      </c>
      <c r="I14" s="7">
        <v>69.305345000000003</v>
      </c>
      <c r="J14" s="7">
        <v>64.971818999999996</v>
      </c>
      <c r="K14" s="7">
        <v>98.182900000000004</v>
      </c>
      <c r="L14" s="7">
        <v>92.751199999999997</v>
      </c>
      <c r="M14" s="7">
        <v>98.431600000000003</v>
      </c>
      <c r="N14" s="7">
        <v>108.57850000000001</v>
      </c>
      <c r="O14" s="7">
        <v>97.290199999999999</v>
      </c>
    </row>
    <row r="15" spans="1:15" x14ac:dyDescent="0.25">
      <c r="A15" s="9" t="s">
        <v>42</v>
      </c>
      <c r="B15" s="9" t="s">
        <v>43</v>
      </c>
      <c r="C15" s="32">
        <v>45.949602999999996</v>
      </c>
      <c r="D15" s="32">
        <v>45.610999999999997</v>
      </c>
      <c r="E15" s="32">
        <v>50.02</v>
      </c>
      <c r="F15" s="7">
        <v>52.767000000000003</v>
      </c>
      <c r="G15" s="7">
        <v>39.176966</v>
      </c>
      <c r="H15" s="7">
        <v>39.507389000000003</v>
      </c>
      <c r="I15" s="7">
        <v>39.513585999999997</v>
      </c>
      <c r="J15" s="7">
        <v>38.834361999999999</v>
      </c>
      <c r="K15" s="7">
        <v>40.226300000000002</v>
      </c>
      <c r="L15" s="7">
        <v>30.909700000000001</v>
      </c>
      <c r="M15" s="7">
        <v>26.630199999999999</v>
      </c>
      <c r="N15" s="7">
        <v>20.514399999999998</v>
      </c>
      <c r="O15" s="7">
        <v>0</v>
      </c>
    </row>
    <row r="16" spans="1:15" x14ac:dyDescent="0.25">
      <c r="A16" s="9" t="s">
        <v>22</v>
      </c>
      <c r="B16" s="9" t="s">
        <v>23</v>
      </c>
      <c r="C16" s="32">
        <v>49.397057999999994</v>
      </c>
      <c r="D16" s="32">
        <v>48.593000000000004</v>
      </c>
      <c r="E16" s="32">
        <v>52.863999999999997</v>
      </c>
      <c r="F16" s="7">
        <v>55.718000000000004</v>
      </c>
      <c r="G16" s="7">
        <v>43.399422999999999</v>
      </c>
      <c r="H16" s="7">
        <v>41.945748999999999</v>
      </c>
      <c r="I16" s="7">
        <v>42.062232000000002</v>
      </c>
      <c r="J16" s="7">
        <v>40.987195999999997</v>
      </c>
      <c r="K16" s="7">
        <v>42.703699999999998</v>
      </c>
      <c r="L16" s="7">
        <v>32.804699999999997</v>
      </c>
      <c r="M16" s="7">
        <v>28.270600000000002</v>
      </c>
      <c r="N16" s="7">
        <v>21.690200000000001</v>
      </c>
      <c r="O16" s="7">
        <v>0</v>
      </c>
    </row>
    <row r="17" spans="1:15" x14ac:dyDescent="0.25">
      <c r="A17" s="9" t="s">
        <v>34</v>
      </c>
      <c r="B17" s="9" t="s">
        <v>35</v>
      </c>
      <c r="C17" s="32">
        <v>69.051104000000009</v>
      </c>
      <c r="D17" s="32">
        <v>65.721999999999994</v>
      </c>
      <c r="E17" s="32">
        <v>82.8</v>
      </c>
      <c r="F17" s="7">
        <v>76.933999999999997</v>
      </c>
      <c r="G17" s="7">
        <v>72.210374000000002</v>
      </c>
      <c r="H17" s="7">
        <v>58.831828999999999</v>
      </c>
      <c r="I17" s="7">
        <v>69.305345000000003</v>
      </c>
      <c r="J17" s="7">
        <v>64.971818999999996</v>
      </c>
      <c r="K17" s="7">
        <v>98.182900000000004</v>
      </c>
      <c r="L17" s="7">
        <v>92.751199999999997</v>
      </c>
      <c r="M17" s="7">
        <v>98.431600000000003</v>
      </c>
      <c r="N17" s="7">
        <v>108.57850000000001</v>
      </c>
      <c r="O17" s="7">
        <v>97.290199999999999</v>
      </c>
    </row>
    <row r="18" spans="1:15" x14ac:dyDescent="0.25">
      <c r="A18" s="10"/>
      <c r="B18" s="10" t="s">
        <v>645</v>
      </c>
      <c r="C18" s="61">
        <v>42.688420999999998</v>
      </c>
      <c r="D18" s="33">
        <v>41.596438999999997</v>
      </c>
      <c r="E18" s="32">
        <v>42.655169000000001</v>
      </c>
      <c r="F18" s="7">
        <v>43.377806</v>
      </c>
      <c r="G18" s="7">
        <v>35.796401000000003</v>
      </c>
      <c r="H18" s="7">
        <v>24.500772000000001</v>
      </c>
      <c r="I18" s="7">
        <v>23.382024999999999</v>
      </c>
      <c r="J18" s="7">
        <v>11.971606</v>
      </c>
      <c r="K18" s="7">
        <v>13.434200000000001</v>
      </c>
      <c r="L18" s="7">
        <v>9.3376000000000001</v>
      </c>
      <c r="M18" s="7">
        <v>5.8773</v>
      </c>
      <c r="N18" s="7">
        <v>7.0602</v>
      </c>
      <c r="O18" s="7">
        <v>0</v>
      </c>
    </row>
    <row r="19" spans="1:15" hidden="1" x14ac:dyDescent="0.25">
      <c r="A19" s="9" t="s">
        <v>60</v>
      </c>
      <c r="B19" s="9" t="s">
        <v>61</v>
      </c>
      <c r="C19" s="32"/>
      <c r="D19" s="32">
        <v>9.0549999999999997</v>
      </c>
      <c r="E19" s="32">
        <v>9.1950000000000003</v>
      </c>
      <c r="F19" s="7">
        <v>9.4169999999999998</v>
      </c>
      <c r="G19" s="7">
        <v>7.3730560000000001</v>
      </c>
      <c r="H19" s="7">
        <v>5.3156460000000001</v>
      </c>
      <c r="I19" s="7">
        <v>5.07348</v>
      </c>
      <c r="J19" s="7">
        <v>3.4063080000000001</v>
      </c>
      <c r="K19" s="7">
        <v>3.758</v>
      </c>
      <c r="L19" s="7">
        <v>2.6861000000000002</v>
      </c>
      <c r="M19" s="7">
        <v>1.6896</v>
      </c>
      <c r="N19" s="7">
        <v>2.0318999999999998</v>
      </c>
      <c r="O19" s="7">
        <v>0</v>
      </c>
    </row>
    <row r="20" spans="1:15" hidden="1" x14ac:dyDescent="0.25">
      <c r="A20" s="9" t="s">
        <v>56</v>
      </c>
      <c r="B20" s="9" t="s">
        <v>57</v>
      </c>
      <c r="C20" s="32"/>
      <c r="D20" s="32">
        <v>13.13</v>
      </c>
      <c r="E20" s="32">
        <v>13.489000000000001</v>
      </c>
      <c r="F20" s="7">
        <v>13.691000000000001</v>
      </c>
      <c r="G20" s="7">
        <v>10.814045</v>
      </c>
      <c r="H20" s="7">
        <v>7.7075760000000004</v>
      </c>
      <c r="I20" s="7">
        <v>7.3581029999999998</v>
      </c>
      <c r="J20" s="7">
        <v>4.832592</v>
      </c>
      <c r="K20" s="7">
        <v>5.8074000000000003</v>
      </c>
      <c r="L20" s="7">
        <v>3.8881000000000001</v>
      </c>
      <c r="M20" s="7">
        <v>2.4563000000000001</v>
      </c>
      <c r="N20" s="7">
        <v>2.9171999999999998</v>
      </c>
      <c r="O20" s="7">
        <v>0</v>
      </c>
    </row>
    <row r="21" spans="1:15" hidden="1" x14ac:dyDescent="0.25">
      <c r="A21" s="9" t="s">
        <v>58</v>
      </c>
      <c r="B21" s="9" t="s">
        <v>59</v>
      </c>
      <c r="C21" s="32"/>
      <c r="D21" s="32">
        <v>4.7919999999999998</v>
      </c>
      <c r="E21" s="32">
        <v>4.8929999999999998</v>
      </c>
      <c r="F21" s="7">
        <v>4.9530000000000003</v>
      </c>
      <c r="G21" s="7">
        <v>3.810781</v>
      </c>
      <c r="H21" s="7">
        <v>2.8134440000000001</v>
      </c>
      <c r="I21" s="7">
        <v>2.6863579999999998</v>
      </c>
      <c r="J21" s="7">
        <v>1.8088930000000001</v>
      </c>
      <c r="K21" s="7">
        <v>1.9966999999999999</v>
      </c>
      <c r="L21" s="7">
        <v>1.4265000000000001</v>
      </c>
      <c r="M21" s="7">
        <v>0.88770000000000004</v>
      </c>
      <c r="N21" s="7">
        <v>1.1020000000000001</v>
      </c>
      <c r="O21" s="7">
        <v>0</v>
      </c>
    </row>
    <row r="22" spans="1:15" hidden="1" x14ac:dyDescent="0.25">
      <c r="A22" s="9" t="s">
        <v>50</v>
      </c>
      <c r="B22" s="9" t="s">
        <v>51</v>
      </c>
      <c r="C22" s="32"/>
      <c r="D22" s="32">
        <v>0</v>
      </c>
      <c r="E22" s="32">
        <v>1E-3</v>
      </c>
      <c r="F22" s="7">
        <v>1E-3</v>
      </c>
      <c r="G22" s="7">
        <v>1.627229</v>
      </c>
      <c r="H22" s="7">
        <v>5.4900000000000001E-4</v>
      </c>
      <c r="I22" s="7">
        <v>5.9500000000000004E-4</v>
      </c>
      <c r="J22" s="7">
        <v>0.111108</v>
      </c>
      <c r="K22" s="7">
        <v>4.0000000000000002E-4</v>
      </c>
      <c r="L22" s="7">
        <v>0</v>
      </c>
      <c r="M22" s="7">
        <v>0</v>
      </c>
      <c r="N22" s="7">
        <v>0</v>
      </c>
      <c r="O22" s="7">
        <v>0</v>
      </c>
    </row>
    <row r="23" spans="1:15" hidden="1" x14ac:dyDescent="0.25">
      <c r="A23" s="9" t="s">
        <v>54</v>
      </c>
      <c r="B23" s="9" t="s">
        <v>55</v>
      </c>
      <c r="C23" s="32"/>
      <c r="D23" s="32">
        <v>4.5129999999999999</v>
      </c>
      <c r="E23" s="32">
        <v>4.6369999999999996</v>
      </c>
      <c r="F23" s="7">
        <v>4.7069999999999999</v>
      </c>
      <c r="G23" s="7">
        <v>4.0782930000000004</v>
      </c>
      <c r="H23" s="7">
        <v>2.649438</v>
      </c>
      <c r="I23" s="7">
        <v>2.5302370000000001</v>
      </c>
      <c r="J23" s="7">
        <v>1.696437</v>
      </c>
      <c r="K23" s="7">
        <v>1.8714</v>
      </c>
      <c r="L23" s="7">
        <v>1.3369</v>
      </c>
      <c r="M23" s="7">
        <v>0.84370000000000001</v>
      </c>
      <c r="N23" s="7">
        <v>1.0046999999999999</v>
      </c>
      <c r="O23" s="7">
        <v>0</v>
      </c>
    </row>
    <row r="24" spans="1:15" hidden="1" x14ac:dyDescent="0.25">
      <c r="A24" s="9" t="s">
        <v>52</v>
      </c>
      <c r="B24" s="9" t="s">
        <v>53</v>
      </c>
      <c r="C24" s="32"/>
      <c r="D24" s="32">
        <v>10.106439</v>
      </c>
      <c r="E24" s="32">
        <v>10.440168999999999</v>
      </c>
      <c r="F24" s="7">
        <v>10.608806</v>
      </c>
      <c r="G24" s="7">
        <v>8.0929970000000004</v>
      </c>
      <c r="H24" s="7">
        <v>6.014119</v>
      </c>
      <c r="I24" s="7">
        <v>5.7332520000000002</v>
      </c>
      <c r="J24" s="7">
        <v>0.116268</v>
      </c>
      <c r="K24" s="7">
        <v>2.9999999999999997E-4</v>
      </c>
      <c r="L24" s="7">
        <v>0</v>
      </c>
      <c r="M24" s="7">
        <v>0</v>
      </c>
      <c r="N24" s="7">
        <v>4.4000000000000003E-3</v>
      </c>
      <c r="O24" s="7">
        <v>0</v>
      </c>
    </row>
    <row r="25" spans="1:15" x14ac:dyDescent="0.25">
      <c r="A25" s="10"/>
      <c r="B25" s="10" t="s">
        <v>641</v>
      </c>
      <c r="C25" s="33">
        <v>14.043899045500002</v>
      </c>
      <c r="D25" s="33">
        <v>14.445</v>
      </c>
      <c r="E25" s="32">
        <v>16.449000000000002</v>
      </c>
      <c r="F25" s="7">
        <v>15.401999999999999</v>
      </c>
      <c r="G25" s="7">
        <v>14.378999</v>
      </c>
      <c r="H25" s="7">
        <v>13.184158</v>
      </c>
      <c r="I25" s="7">
        <v>12.559018999999999</v>
      </c>
      <c r="J25" s="7">
        <v>34.211843000000002</v>
      </c>
      <c r="K25" s="7">
        <v>12.883100000000001</v>
      </c>
      <c r="L25" s="7">
        <v>13.3324</v>
      </c>
      <c r="M25" s="7">
        <v>12.6843</v>
      </c>
      <c r="N25" s="7">
        <v>12.4476</v>
      </c>
      <c r="O25" s="7">
        <v>10.2613</v>
      </c>
    </row>
    <row r="26" spans="1:15" hidden="1" x14ac:dyDescent="0.25">
      <c r="A26" s="9" t="s">
        <v>507</v>
      </c>
      <c r="B26" s="9" t="s">
        <v>508</v>
      </c>
      <c r="C26" s="32"/>
      <c r="D26" s="32">
        <v>0</v>
      </c>
      <c r="E26" s="32">
        <v>0</v>
      </c>
      <c r="F26" s="7">
        <v>0</v>
      </c>
      <c r="G26" s="7">
        <v>0</v>
      </c>
      <c r="H26" s="7">
        <v>0.11600000000000001</v>
      </c>
      <c r="I26" s="7">
        <v>0</v>
      </c>
      <c r="J26" s="7">
        <v>9.1999999999999998E-3</v>
      </c>
      <c r="K26" s="7">
        <v>0</v>
      </c>
      <c r="L26" s="7">
        <v>2.0000000000000001E-4</v>
      </c>
      <c r="M26" s="7">
        <v>0</v>
      </c>
      <c r="N26" s="7">
        <v>0</v>
      </c>
      <c r="O26" s="7">
        <v>0</v>
      </c>
    </row>
    <row r="27" spans="1:15" hidden="1" x14ac:dyDescent="0.25">
      <c r="A27" s="9" t="s">
        <v>155</v>
      </c>
      <c r="B27" s="9" t="s">
        <v>156</v>
      </c>
      <c r="C27" s="32"/>
      <c r="D27" s="32">
        <v>3.7999999999999999E-2</v>
      </c>
      <c r="E27" s="32">
        <v>7.1999999999999995E-2</v>
      </c>
      <c r="F27" s="7">
        <v>5.0999999999999997E-2</v>
      </c>
      <c r="G27" s="7">
        <v>4.1000000000000002E-2</v>
      </c>
      <c r="H27" s="7">
        <v>5.0999999999999997E-2</v>
      </c>
      <c r="I27" s="7">
        <v>3.6999999999999998E-2</v>
      </c>
      <c r="J27" s="7">
        <v>8.6999999999999994E-2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</row>
    <row r="28" spans="1:15" hidden="1" x14ac:dyDescent="0.25">
      <c r="A28" s="9" t="s">
        <v>141</v>
      </c>
      <c r="B28" s="9" t="s">
        <v>142</v>
      </c>
      <c r="C28" s="32"/>
      <c r="D28" s="32">
        <v>0</v>
      </c>
      <c r="E28" s="32">
        <v>0</v>
      </c>
      <c r="F28" s="7">
        <v>0</v>
      </c>
      <c r="G28" s="7">
        <v>0</v>
      </c>
      <c r="H28" s="7">
        <v>0.96599999999999997</v>
      </c>
      <c r="I28" s="7">
        <v>0</v>
      </c>
      <c r="J28" s="7">
        <v>0.36449999999999999</v>
      </c>
      <c r="K28" s="7">
        <v>3.9300000000000002E-2</v>
      </c>
      <c r="L28" s="7">
        <v>0</v>
      </c>
      <c r="M28" s="7">
        <v>0</v>
      </c>
      <c r="N28" s="7">
        <v>0</v>
      </c>
      <c r="O28" s="7">
        <v>0</v>
      </c>
    </row>
    <row r="29" spans="1:15" hidden="1" x14ac:dyDescent="0.25">
      <c r="A29" s="9" t="s">
        <v>312</v>
      </c>
      <c r="B29" s="9" t="s">
        <v>313</v>
      </c>
      <c r="C29" s="32"/>
      <c r="D29" s="32">
        <v>0</v>
      </c>
      <c r="E29" s="32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1.6999999999999999E-3</v>
      </c>
      <c r="L29" s="7">
        <v>0</v>
      </c>
      <c r="M29" s="7">
        <v>0</v>
      </c>
      <c r="N29" s="7">
        <v>0</v>
      </c>
      <c r="O29" s="7">
        <v>0</v>
      </c>
    </row>
    <row r="30" spans="1:15" hidden="1" x14ac:dyDescent="0.25">
      <c r="A30" s="9" t="s">
        <v>268</v>
      </c>
      <c r="B30" s="9" t="s">
        <v>269</v>
      </c>
      <c r="C30" s="32"/>
      <c r="D30" s="32">
        <v>0</v>
      </c>
      <c r="E30" s="32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8.9999999999999998E-4</v>
      </c>
      <c r="L30" s="7">
        <v>0</v>
      </c>
      <c r="M30" s="7">
        <v>0</v>
      </c>
      <c r="N30" s="7">
        <v>0</v>
      </c>
      <c r="O30" s="7">
        <v>0</v>
      </c>
    </row>
    <row r="31" spans="1:15" hidden="1" x14ac:dyDescent="0.25">
      <c r="A31" s="9" t="s">
        <v>80</v>
      </c>
      <c r="B31" s="9" t="s">
        <v>81</v>
      </c>
      <c r="C31" s="32"/>
      <c r="D31" s="32">
        <v>0</v>
      </c>
      <c r="E31" s="32">
        <v>0</v>
      </c>
      <c r="F31" s="7">
        <v>0</v>
      </c>
      <c r="G31" s="7">
        <v>0</v>
      </c>
      <c r="H31" s="7">
        <v>2.9000000000000001E-2</v>
      </c>
      <c r="I31" s="7">
        <v>3.2000000000000001E-2</v>
      </c>
      <c r="J31" s="7">
        <v>0.87355000000000005</v>
      </c>
      <c r="K31" s="7">
        <v>0.97250000000000003</v>
      </c>
      <c r="L31" s="7">
        <v>0.1595</v>
      </c>
      <c r="M31" s="7">
        <v>0</v>
      </c>
      <c r="N31" s="7">
        <v>0</v>
      </c>
      <c r="O31" s="7">
        <v>0</v>
      </c>
    </row>
    <row r="32" spans="1:15" hidden="1" x14ac:dyDescent="0.25">
      <c r="A32" s="9" t="s">
        <v>318</v>
      </c>
      <c r="B32" s="9" t="s">
        <v>319</v>
      </c>
      <c r="C32" s="32"/>
      <c r="D32" s="32">
        <v>0.09</v>
      </c>
      <c r="E32" s="32">
        <v>0.14599999999999999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2.0000000000000001E-4</v>
      </c>
      <c r="L32" s="7">
        <v>0</v>
      </c>
      <c r="M32" s="7">
        <v>0</v>
      </c>
      <c r="N32" s="7">
        <v>0</v>
      </c>
      <c r="O32" s="7">
        <v>0</v>
      </c>
    </row>
    <row r="33" spans="1:15" hidden="1" x14ac:dyDescent="0.25">
      <c r="A33" s="9" t="s">
        <v>129</v>
      </c>
      <c r="B33" s="9" t="s">
        <v>130</v>
      </c>
      <c r="C33" s="32"/>
      <c r="D33" s="32">
        <v>0</v>
      </c>
      <c r="E33" s="32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3.0000000000000001E-3</v>
      </c>
      <c r="L33" s="7">
        <v>0</v>
      </c>
      <c r="M33" s="7">
        <v>0</v>
      </c>
      <c r="N33" s="7">
        <v>0</v>
      </c>
      <c r="O33" s="7">
        <v>0</v>
      </c>
    </row>
    <row r="34" spans="1:15" hidden="1" x14ac:dyDescent="0.25">
      <c r="A34" s="9" t="s">
        <v>525</v>
      </c>
      <c r="B34" s="9" t="s">
        <v>526</v>
      </c>
      <c r="C34" s="32"/>
      <c r="D34" s="32">
        <v>0</v>
      </c>
      <c r="E34" s="32">
        <v>0</v>
      </c>
      <c r="F34" s="7">
        <v>0</v>
      </c>
      <c r="G34" s="7">
        <v>0</v>
      </c>
      <c r="H34" s="7">
        <v>0</v>
      </c>
      <c r="I34" s="7">
        <v>0</v>
      </c>
      <c r="J34" s="7">
        <v>2.2100000000000001E-4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</row>
    <row r="35" spans="1:15" hidden="1" x14ac:dyDescent="0.25">
      <c r="A35" s="9" t="s">
        <v>218</v>
      </c>
      <c r="B35" s="9" t="s">
        <v>219</v>
      </c>
      <c r="C35" s="32"/>
      <c r="D35" s="32">
        <v>0</v>
      </c>
      <c r="E35" s="32">
        <v>0</v>
      </c>
      <c r="F35" s="7">
        <v>0</v>
      </c>
      <c r="G35" s="7">
        <v>0</v>
      </c>
      <c r="H35" s="7">
        <v>0</v>
      </c>
      <c r="I35" s="7">
        <v>0</v>
      </c>
      <c r="J35" s="7">
        <v>2.625</v>
      </c>
      <c r="K35" s="7">
        <v>2.8650000000000002</v>
      </c>
      <c r="L35" s="7">
        <v>2.875</v>
      </c>
      <c r="M35" s="7">
        <v>2.7789999999999999</v>
      </c>
      <c r="N35" s="7">
        <v>2.9136000000000002</v>
      </c>
      <c r="O35" s="7">
        <v>3.5</v>
      </c>
    </row>
    <row r="36" spans="1:15" hidden="1" x14ac:dyDescent="0.25">
      <c r="A36" s="9" t="s">
        <v>212</v>
      </c>
      <c r="B36" s="9" t="s">
        <v>213</v>
      </c>
      <c r="C36" s="32"/>
      <c r="D36" s="32">
        <v>0</v>
      </c>
      <c r="E36" s="32">
        <v>0</v>
      </c>
      <c r="F36" s="7">
        <v>0</v>
      </c>
      <c r="G36" s="7">
        <v>0</v>
      </c>
      <c r="H36" s="7">
        <v>0</v>
      </c>
      <c r="I36" s="7">
        <v>0</v>
      </c>
      <c r="J36" s="7">
        <v>8.1000000000000003E-2</v>
      </c>
      <c r="K36" s="7">
        <v>8.8999999999999996E-2</v>
      </c>
      <c r="L36" s="7">
        <v>8.7999999999999995E-2</v>
      </c>
      <c r="M36" s="7">
        <v>8.5999999999999993E-2</v>
      </c>
      <c r="N36" s="7">
        <v>0.09</v>
      </c>
      <c r="O36" s="7">
        <v>0.1074</v>
      </c>
    </row>
    <row r="37" spans="1:15" hidden="1" x14ac:dyDescent="0.25">
      <c r="A37" s="9" t="s">
        <v>187</v>
      </c>
      <c r="B37" s="9" t="s">
        <v>188</v>
      </c>
      <c r="C37" s="32"/>
      <c r="D37" s="32">
        <v>0</v>
      </c>
      <c r="E37" s="32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4.0000000000000002E-4</v>
      </c>
      <c r="L37" s="7">
        <v>0</v>
      </c>
      <c r="M37" s="7">
        <v>0</v>
      </c>
      <c r="N37" s="7">
        <v>0</v>
      </c>
      <c r="O37" s="7">
        <v>0</v>
      </c>
    </row>
    <row r="38" spans="1:15" hidden="1" x14ac:dyDescent="0.25">
      <c r="A38" s="9" t="s">
        <v>135</v>
      </c>
      <c r="B38" s="9" t="s">
        <v>136</v>
      </c>
      <c r="C38" s="32"/>
      <c r="D38" s="32">
        <v>0</v>
      </c>
      <c r="E38" s="32">
        <v>0</v>
      </c>
      <c r="F38" s="7">
        <v>0</v>
      </c>
      <c r="G38" s="7">
        <v>0</v>
      </c>
      <c r="H38" s="7">
        <v>0</v>
      </c>
      <c r="I38" s="7">
        <v>0</v>
      </c>
      <c r="J38" s="7">
        <v>0.55669999999999997</v>
      </c>
      <c r="K38" s="7">
        <v>0.18729999999999999</v>
      </c>
      <c r="L38" s="7">
        <v>8.9999999999999993E-3</v>
      </c>
      <c r="M38" s="7">
        <v>0</v>
      </c>
      <c r="N38" s="7">
        <v>0</v>
      </c>
      <c r="O38" s="7">
        <v>0</v>
      </c>
    </row>
    <row r="39" spans="1:15" hidden="1" x14ac:dyDescent="0.25">
      <c r="A39" s="9" t="s">
        <v>167</v>
      </c>
      <c r="B39" s="9" t="s">
        <v>168</v>
      </c>
      <c r="C39" s="32"/>
      <c r="D39" s="32">
        <v>3.6999999999999998E-2</v>
      </c>
      <c r="E39" s="32">
        <v>6.8000000000000005E-2</v>
      </c>
      <c r="F39" s="7">
        <v>4.2000000000000003E-2</v>
      </c>
      <c r="G39" s="7">
        <v>0.17799999999999999</v>
      </c>
      <c r="H39" s="7">
        <v>8.4000000000000005E-2</v>
      </c>
      <c r="I39" s="7">
        <v>9.1999999999999998E-2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</row>
    <row r="40" spans="1:15" hidden="1" x14ac:dyDescent="0.25">
      <c r="A40" s="9" t="s">
        <v>163</v>
      </c>
      <c r="B40" s="9" t="s">
        <v>164</v>
      </c>
      <c r="C40" s="32"/>
      <c r="D40" s="32">
        <v>0</v>
      </c>
      <c r="E40" s="32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6.4999999999999997E-3</v>
      </c>
      <c r="L40" s="7">
        <v>0</v>
      </c>
      <c r="M40" s="7">
        <v>0</v>
      </c>
      <c r="N40" s="7">
        <v>0</v>
      </c>
      <c r="O40" s="7">
        <v>0</v>
      </c>
    </row>
    <row r="41" spans="1:15" hidden="1" x14ac:dyDescent="0.25">
      <c r="A41" s="9" t="s">
        <v>292</v>
      </c>
      <c r="B41" s="9" t="s">
        <v>293</v>
      </c>
      <c r="C41" s="32"/>
      <c r="D41" s="32">
        <v>0.13500000000000001</v>
      </c>
      <c r="E41" s="32">
        <v>0.183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</row>
    <row r="42" spans="1:15" hidden="1" x14ac:dyDescent="0.25">
      <c r="A42" s="9" t="s">
        <v>254</v>
      </c>
      <c r="B42" s="9" t="s">
        <v>255</v>
      </c>
      <c r="C42" s="32"/>
      <c r="D42" s="32">
        <v>1.6E-2</v>
      </c>
      <c r="E42" s="32">
        <v>2.1999999999999999E-2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1:15" hidden="1" x14ac:dyDescent="0.25">
      <c r="A43" s="9" t="s">
        <v>139</v>
      </c>
      <c r="B43" s="9" t="s">
        <v>140</v>
      </c>
      <c r="C43" s="32"/>
      <c r="D43" s="32">
        <v>0.01</v>
      </c>
      <c r="E43" s="32">
        <v>4.9000000000000002E-2</v>
      </c>
      <c r="F43" s="7">
        <v>4.5999999999999999E-2</v>
      </c>
      <c r="G43" s="7">
        <v>7.9000000000000001E-2</v>
      </c>
      <c r="H43" s="7">
        <v>0.157</v>
      </c>
      <c r="I43" s="7">
        <v>0.17</v>
      </c>
      <c r="J43" s="7">
        <v>2.7300000000000001E-2</v>
      </c>
      <c r="K43" s="7">
        <v>3.7000000000000002E-3</v>
      </c>
      <c r="L43" s="7">
        <v>2.4E-2</v>
      </c>
      <c r="M43" s="7">
        <v>0</v>
      </c>
      <c r="N43" s="7">
        <v>0</v>
      </c>
      <c r="O43" s="7">
        <v>0</v>
      </c>
    </row>
    <row r="44" spans="1:15" hidden="1" x14ac:dyDescent="0.25">
      <c r="A44" s="9" t="s">
        <v>264</v>
      </c>
      <c r="B44" s="9" t="s">
        <v>265</v>
      </c>
      <c r="C44" s="32"/>
      <c r="D44" s="32">
        <v>4.8000000000000001E-2</v>
      </c>
      <c r="E44" s="32">
        <v>7.2999999999999995E-2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</row>
    <row r="45" spans="1:15" hidden="1" x14ac:dyDescent="0.25">
      <c r="A45" s="9" t="s">
        <v>107</v>
      </c>
      <c r="B45" s="9" t="s">
        <v>108</v>
      </c>
      <c r="C45" s="32"/>
      <c r="D45" s="32">
        <v>0.83499999999999996</v>
      </c>
      <c r="E45" s="32">
        <v>0.97899999999999998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</row>
    <row r="46" spans="1:15" hidden="1" x14ac:dyDescent="0.25">
      <c r="A46" s="9" t="s">
        <v>181</v>
      </c>
      <c r="B46" s="9" t="s">
        <v>182</v>
      </c>
      <c r="C46" s="32"/>
      <c r="D46" s="32">
        <v>7.0000000000000001E-3</v>
      </c>
      <c r="E46" s="32">
        <v>8.0000000000000002E-3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</row>
    <row r="47" spans="1:15" hidden="1" x14ac:dyDescent="0.25">
      <c r="A47" s="9" t="s">
        <v>280</v>
      </c>
      <c r="B47" s="9" t="s">
        <v>281</v>
      </c>
      <c r="C47" s="32"/>
      <c r="D47" s="32">
        <v>8.8999999999999996E-2</v>
      </c>
      <c r="E47" s="32">
        <v>0.17199999999999999</v>
      </c>
      <c r="F47" s="7">
        <v>0.152</v>
      </c>
      <c r="G47" s="7">
        <v>0.125</v>
      </c>
      <c r="H47" s="7">
        <v>0.153</v>
      </c>
      <c r="I47" s="7">
        <v>9.9000000000000005E-2</v>
      </c>
      <c r="J47" s="7">
        <v>0.29699999999999999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</row>
    <row r="48" spans="1:15" hidden="1" x14ac:dyDescent="0.25">
      <c r="A48" s="9" t="s">
        <v>183</v>
      </c>
      <c r="B48" s="9" t="s">
        <v>184</v>
      </c>
      <c r="C48" s="32"/>
      <c r="D48" s="32">
        <v>0</v>
      </c>
      <c r="E48" s="32">
        <v>6.5000000000000002E-2</v>
      </c>
      <c r="F48" s="7">
        <v>7.6999999999999999E-2</v>
      </c>
      <c r="G48" s="7">
        <v>0.42199999999999999</v>
      </c>
      <c r="H48" s="7">
        <v>5.6000000000000001E-2</v>
      </c>
      <c r="I48" s="7">
        <v>2.8000000000000001E-2</v>
      </c>
      <c r="J48" s="7">
        <v>6.0999999999999999E-2</v>
      </c>
      <c r="K48" s="7">
        <v>8.0999999999999996E-3</v>
      </c>
      <c r="L48" s="7">
        <v>5.2999999999999999E-2</v>
      </c>
      <c r="M48" s="7">
        <v>0</v>
      </c>
      <c r="N48" s="7">
        <v>0</v>
      </c>
      <c r="O48" s="7">
        <v>0</v>
      </c>
    </row>
    <row r="49" spans="1:15" hidden="1" x14ac:dyDescent="0.25">
      <c r="A49" s="9" t="s">
        <v>204</v>
      </c>
      <c r="B49" s="9" t="s">
        <v>205</v>
      </c>
      <c r="C49" s="32"/>
      <c r="D49" s="32">
        <v>13.034000000000001</v>
      </c>
      <c r="E49" s="32">
        <v>14.401999999999999</v>
      </c>
      <c r="F49" s="7">
        <v>15.034000000000001</v>
      </c>
      <c r="G49" s="7">
        <v>13.528999000000001</v>
      </c>
      <c r="H49" s="7">
        <v>11.433158000000001</v>
      </c>
      <c r="I49" s="7">
        <v>12.101019000000001</v>
      </c>
      <c r="J49" s="7">
        <v>29.229372000000001</v>
      </c>
      <c r="K49" s="7">
        <v>8.7052999999999994</v>
      </c>
      <c r="L49" s="7">
        <v>10.123699999999999</v>
      </c>
      <c r="M49" s="7">
        <v>9.8193000000000001</v>
      </c>
      <c r="N49" s="7">
        <v>9.4440000000000008</v>
      </c>
      <c r="O49" s="7">
        <v>6.6539000000000001</v>
      </c>
    </row>
    <row r="50" spans="1:15" hidden="1" x14ac:dyDescent="0.25">
      <c r="A50" s="9" t="s">
        <v>96</v>
      </c>
      <c r="B50" s="9" t="s">
        <v>97</v>
      </c>
      <c r="C50" s="32"/>
      <c r="D50" s="32">
        <v>0.106</v>
      </c>
      <c r="E50" s="32">
        <v>0.21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</row>
    <row r="51" spans="1:15" hidden="1" x14ac:dyDescent="0.25">
      <c r="A51" s="9" t="s">
        <v>326</v>
      </c>
      <c r="B51" s="9" t="s">
        <v>327</v>
      </c>
      <c r="C51" s="32"/>
      <c r="D51" s="32">
        <v>0</v>
      </c>
      <c r="E51" s="32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2.0000000000000001E-4</v>
      </c>
      <c r="L51" s="7">
        <v>0</v>
      </c>
      <c r="M51" s="7">
        <v>0</v>
      </c>
      <c r="N51" s="7">
        <v>0</v>
      </c>
      <c r="O51" s="7">
        <v>0</v>
      </c>
    </row>
    <row r="52" spans="1:15" hidden="1" x14ac:dyDescent="0.25">
      <c r="A52" s="9" t="s">
        <v>201</v>
      </c>
      <c r="B52" s="9" t="s">
        <v>201</v>
      </c>
      <c r="C52" s="32"/>
      <c r="D52" s="32">
        <v>0</v>
      </c>
      <c r="E52" s="32">
        <v>0</v>
      </c>
      <c r="F52" s="7">
        <v>0</v>
      </c>
      <c r="G52" s="7">
        <v>5.0000000000000001E-3</v>
      </c>
      <c r="H52" s="7">
        <v>0.13900000000000001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</row>
    <row r="53" spans="1:15" x14ac:dyDescent="0.25">
      <c r="A53" s="10"/>
      <c r="B53" s="10" t="s">
        <v>646</v>
      </c>
      <c r="C53" s="33">
        <v>0.13900000000000001</v>
      </c>
      <c r="D53" s="33">
        <v>0.107</v>
      </c>
      <c r="E53" s="32">
        <v>0.13300000000000001</v>
      </c>
      <c r="F53" s="7">
        <v>0</v>
      </c>
      <c r="G53" s="7">
        <v>0</v>
      </c>
      <c r="H53" s="7">
        <v>1.97</v>
      </c>
      <c r="I53" s="7">
        <v>1.1140000000000001</v>
      </c>
      <c r="J53" s="7">
        <v>2.9620299999999999</v>
      </c>
      <c r="K53" s="7">
        <v>2.9999999999999997E-4</v>
      </c>
      <c r="L53" s="7">
        <v>0</v>
      </c>
      <c r="M53" s="7">
        <v>0</v>
      </c>
      <c r="N53" s="7">
        <v>0</v>
      </c>
      <c r="O53" s="7">
        <v>0</v>
      </c>
    </row>
    <row r="54" spans="1:15" hidden="1" x14ac:dyDescent="0.25">
      <c r="A54" s="9" t="s">
        <v>566</v>
      </c>
      <c r="B54" s="9" t="s">
        <v>567</v>
      </c>
      <c r="C54" s="32"/>
      <c r="D54" s="32">
        <v>0</v>
      </c>
      <c r="E54" s="32">
        <v>0</v>
      </c>
      <c r="F54" s="7">
        <v>0</v>
      </c>
      <c r="G54" s="7">
        <v>0</v>
      </c>
      <c r="H54" s="7">
        <v>1.97</v>
      </c>
      <c r="I54" s="7">
        <v>1.1140000000000001</v>
      </c>
      <c r="J54" s="7">
        <v>2.9620299999999999</v>
      </c>
      <c r="K54" s="7">
        <v>2.9999999999999997E-4</v>
      </c>
      <c r="L54" s="7">
        <v>0</v>
      </c>
      <c r="M54" s="7">
        <v>0</v>
      </c>
      <c r="N54" s="7">
        <v>0</v>
      </c>
      <c r="O54" s="7">
        <v>0</v>
      </c>
    </row>
    <row r="55" spans="1:15" hidden="1" x14ac:dyDescent="0.25">
      <c r="A55" s="9" t="s">
        <v>360</v>
      </c>
      <c r="B55" s="9" t="s">
        <v>361</v>
      </c>
      <c r="C55" s="32"/>
      <c r="D55" s="32">
        <v>0.105</v>
      </c>
      <c r="E55" s="32">
        <v>0.13100000000000001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</row>
    <row r="56" spans="1:15" hidden="1" x14ac:dyDescent="0.25">
      <c r="A56" s="9" t="s">
        <v>348</v>
      </c>
      <c r="B56" s="9" t="s">
        <v>349</v>
      </c>
      <c r="C56" s="32"/>
      <c r="D56" s="32">
        <v>2E-3</v>
      </c>
      <c r="E56" s="32">
        <v>2E-3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</row>
    <row r="57" spans="1:15" x14ac:dyDescent="0.25">
      <c r="A57" s="10"/>
      <c r="B57" s="10" t="s">
        <v>648</v>
      </c>
      <c r="C57" s="33">
        <f>C58+C59+C60+C61+C62+C63+C64+C65+C66</f>
        <v>28.797313905790002</v>
      </c>
      <c r="D57" s="33">
        <v>44.159199999999998</v>
      </c>
      <c r="E57" s="32">
        <v>35.302</v>
      </c>
      <c r="F57" s="7">
        <v>36.255200000000002</v>
      </c>
      <c r="G57" s="7">
        <v>34.943747000000002</v>
      </c>
      <c r="H57" s="7">
        <v>37.709456000000003</v>
      </c>
      <c r="I57" s="7">
        <v>52.947913999999997</v>
      </c>
      <c r="J57" s="7">
        <v>54.162574999999997</v>
      </c>
      <c r="K57" s="7">
        <v>35.557600000000001</v>
      </c>
      <c r="L57" s="7">
        <v>32.682699999999997</v>
      </c>
      <c r="M57" s="7">
        <v>27.001300000000001</v>
      </c>
      <c r="N57" s="7">
        <v>23.520800000000001</v>
      </c>
      <c r="O57" s="7">
        <v>58.959099999999999</v>
      </c>
    </row>
    <row r="58" spans="1:15" x14ac:dyDescent="0.25">
      <c r="A58" s="9" t="s">
        <v>399</v>
      </c>
      <c r="B58" s="9" t="s">
        <v>400</v>
      </c>
      <c r="C58" s="34">
        <v>7.5832181999999984E-2</v>
      </c>
      <c r="D58" s="32">
        <v>0.76700000000000002</v>
      </c>
      <c r="E58" s="32">
        <v>0.37490000000000001</v>
      </c>
      <c r="F58" s="7">
        <v>0.22220000000000001</v>
      </c>
      <c r="G58" s="7">
        <v>0.63596699999999995</v>
      </c>
      <c r="H58" s="7">
        <v>0.46890799999999999</v>
      </c>
      <c r="I58" s="7">
        <v>0.233038</v>
      </c>
      <c r="J58" s="7">
        <v>0.24162700000000001</v>
      </c>
      <c r="K58" s="7">
        <v>5.9900000000000002E-2</v>
      </c>
      <c r="L58" s="7">
        <v>7.6499999999999999E-2</v>
      </c>
      <c r="M58" s="7">
        <v>3.8899999999999997E-2</v>
      </c>
      <c r="N58" s="7">
        <v>3.9600000000000003E-2</v>
      </c>
      <c r="O58" s="7">
        <v>6.0999999999999999E-2</v>
      </c>
    </row>
    <row r="59" spans="1:15" x14ac:dyDescent="0.25">
      <c r="A59" s="9" t="s">
        <v>383</v>
      </c>
      <c r="B59" s="9" t="s">
        <v>384</v>
      </c>
      <c r="C59" s="34">
        <v>9.9342140910000001E-2</v>
      </c>
      <c r="D59" s="32">
        <v>9.64E-2</v>
      </c>
      <c r="E59" s="32">
        <v>9.9500000000000005E-2</v>
      </c>
      <c r="F59" s="7">
        <v>0.1016</v>
      </c>
      <c r="G59" s="7">
        <v>0.300761</v>
      </c>
      <c r="H59" s="7">
        <v>5.4792E-2</v>
      </c>
      <c r="I59" s="7">
        <v>6.1206999999999998E-2</v>
      </c>
      <c r="J59" s="7">
        <v>4.9654999999999998E-2</v>
      </c>
      <c r="K59" s="7">
        <v>4.3700000000000003E-2</v>
      </c>
      <c r="L59" s="7">
        <v>2.58E-2</v>
      </c>
      <c r="M59" s="7">
        <v>1.66E-2</v>
      </c>
      <c r="N59" s="7">
        <v>2.0500000000000001E-2</v>
      </c>
      <c r="O59" s="7">
        <v>4.5100000000000001E-2</v>
      </c>
    </row>
    <row r="60" spans="1:15" x14ac:dyDescent="0.25">
      <c r="A60" s="9" t="s">
        <v>401</v>
      </c>
      <c r="B60" s="9" t="s">
        <v>402</v>
      </c>
      <c r="C60" s="34">
        <v>0.40999918788</v>
      </c>
      <c r="D60" s="32">
        <v>0.42609999999999998</v>
      </c>
      <c r="E60" s="32">
        <v>0.42820000000000003</v>
      </c>
      <c r="F60" s="7">
        <v>0.44729999999999998</v>
      </c>
      <c r="G60" s="7">
        <v>0.338088</v>
      </c>
      <c r="H60" s="7">
        <v>0.28461900000000001</v>
      </c>
      <c r="I60" s="7">
        <v>0.279223</v>
      </c>
      <c r="J60" s="7">
        <v>0.29993799999999998</v>
      </c>
      <c r="K60" s="7">
        <v>0.27150000000000002</v>
      </c>
      <c r="L60" s="7">
        <v>0.2137</v>
      </c>
      <c r="M60" s="7">
        <v>0.156</v>
      </c>
      <c r="N60" s="7">
        <v>0.1338</v>
      </c>
      <c r="O60" s="7">
        <v>0.31780000000000003</v>
      </c>
    </row>
    <row r="61" spans="1:15" x14ac:dyDescent="0.25">
      <c r="A61" s="9" t="s">
        <v>397</v>
      </c>
      <c r="B61" s="9" t="s">
        <v>398</v>
      </c>
      <c r="C61" s="34">
        <v>2.0952533939999998</v>
      </c>
      <c r="D61" s="32">
        <v>2.3609</v>
      </c>
      <c r="E61" s="32">
        <v>2.2866</v>
      </c>
      <c r="F61" s="7">
        <v>2.3946000000000001</v>
      </c>
      <c r="G61" s="7">
        <v>1.8506199999999999</v>
      </c>
      <c r="H61" s="7">
        <v>1.6991700000000001</v>
      </c>
      <c r="I61" s="7">
        <v>1.686131</v>
      </c>
      <c r="J61" s="7">
        <v>1.8832610000000001</v>
      </c>
      <c r="K61" s="7">
        <v>1.6794</v>
      </c>
      <c r="L61" s="7">
        <v>1.3980999999999999</v>
      </c>
      <c r="M61" s="7">
        <v>1.0515000000000001</v>
      </c>
      <c r="N61" s="7">
        <v>0.83709999999999996</v>
      </c>
      <c r="O61" s="7">
        <v>2.0091999999999999</v>
      </c>
    </row>
    <row r="62" spans="1:15" x14ac:dyDescent="0.25">
      <c r="A62" s="9" t="s">
        <v>381</v>
      </c>
      <c r="B62" s="9" t="s">
        <v>382</v>
      </c>
      <c r="C62" s="34">
        <v>2.077503788</v>
      </c>
      <c r="D62" s="32">
        <v>3.1225000000000001</v>
      </c>
      <c r="E62" s="32">
        <v>2.6922000000000001</v>
      </c>
      <c r="F62" s="7">
        <v>2.9548999999999999</v>
      </c>
      <c r="G62" s="7">
        <v>2.6164049999999999</v>
      </c>
      <c r="H62" s="7">
        <v>2.3698329999999999</v>
      </c>
      <c r="I62" s="7">
        <v>6.19428</v>
      </c>
      <c r="J62" s="7">
        <v>5.9913569999999998</v>
      </c>
      <c r="K62" s="7">
        <v>1.7643</v>
      </c>
      <c r="L62" s="7">
        <v>1.2470000000000001</v>
      </c>
      <c r="M62" s="7">
        <v>0.92090000000000005</v>
      </c>
      <c r="N62" s="7">
        <v>0.76049999999999995</v>
      </c>
      <c r="O62" s="7">
        <v>5.5212000000000003</v>
      </c>
    </row>
    <row r="63" spans="1:15" x14ac:dyDescent="0.25">
      <c r="A63" s="9" t="s">
        <v>385</v>
      </c>
      <c r="B63" s="9" t="s">
        <v>386</v>
      </c>
      <c r="C63" s="34">
        <v>12.534789970000002</v>
      </c>
      <c r="D63" s="32">
        <v>15.304399999999999</v>
      </c>
      <c r="E63" s="32">
        <v>14.248100000000001</v>
      </c>
      <c r="F63" s="7">
        <v>14.785399999999999</v>
      </c>
      <c r="G63" s="7">
        <v>12.093586999999999</v>
      </c>
      <c r="H63" s="7">
        <v>10.955107999999999</v>
      </c>
      <c r="I63" s="7">
        <v>10.112795999999999</v>
      </c>
      <c r="J63" s="7">
        <v>9.2009779999999992</v>
      </c>
      <c r="K63" s="7">
        <v>9.7721</v>
      </c>
      <c r="L63" s="7">
        <v>9.0937999999999999</v>
      </c>
      <c r="M63" s="7">
        <v>7.7279</v>
      </c>
      <c r="N63" s="7">
        <v>6.6635999999999997</v>
      </c>
      <c r="O63" s="7">
        <v>11.6395</v>
      </c>
    </row>
    <row r="64" spans="1:15" x14ac:dyDescent="0.25">
      <c r="A64" s="9" t="s">
        <v>387</v>
      </c>
      <c r="B64" s="9" t="s">
        <v>388</v>
      </c>
      <c r="C64" s="34">
        <v>5.2081261819999991</v>
      </c>
      <c r="D64" s="32">
        <v>14.1753</v>
      </c>
      <c r="E64" s="32">
        <v>7.9661999999999997</v>
      </c>
      <c r="F64" s="7">
        <v>7.6917</v>
      </c>
      <c r="G64" s="7">
        <v>11.11365</v>
      </c>
      <c r="H64" s="7">
        <v>15.982428000000001</v>
      </c>
      <c r="I64" s="7">
        <v>15.381482</v>
      </c>
      <c r="J64" s="7">
        <v>17.475069999999999</v>
      </c>
      <c r="K64" s="7">
        <v>16.105499999999999</v>
      </c>
      <c r="L64" s="7">
        <v>16.4025</v>
      </c>
      <c r="M64" s="7">
        <v>13.6091</v>
      </c>
      <c r="N64" s="7">
        <v>11.6297</v>
      </c>
      <c r="O64" s="7">
        <v>20.9191</v>
      </c>
    </row>
    <row r="65" spans="1:15" x14ac:dyDescent="0.25">
      <c r="A65" s="9" t="s">
        <v>389</v>
      </c>
      <c r="B65" s="9" t="s">
        <v>390</v>
      </c>
      <c r="C65" s="34">
        <v>6.2585633939999994</v>
      </c>
      <c r="D65" s="32">
        <v>7.3381999999999996</v>
      </c>
      <c r="E65" s="32">
        <v>6.9275000000000002</v>
      </c>
      <c r="F65" s="7">
        <v>7.4733999999999998</v>
      </c>
      <c r="G65" s="7">
        <v>5.5418120000000002</v>
      </c>
      <c r="H65" s="7">
        <v>5.4824890000000002</v>
      </c>
      <c r="I65" s="7">
        <v>18.660589000000002</v>
      </c>
      <c r="J65" s="7">
        <v>18.678177000000002</v>
      </c>
      <c r="K65" s="7">
        <v>5.6817000000000002</v>
      </c>
      <c r="L65" s="7">
        <v>4.0183</v>
      </c>
      <c r="M65" s="7">
        <v>3.3277999999999999</v>
      </c>
      <c r="N65" s="7">
        <v>3.3218999999999999</v>
      </c>
      <c r="O65" s="7">
        <v>18.229600000000001</v>
      </c>
    </row>
    <row r="66" spans="1:15" x14ac:dyDescent="0.25">
      <c r="A66" s="9" t="s">
        <v>393</v>
      </c>
      <c r="B66" s="9" t="s">
        <v>394</v>
      </c>
      <c r="C66" s="34">
        <v>3.7903667000000002E-2</v>
      </c>
      <c r="D66" s="32">
        <v>0.56840000000000002</v>
      </c>
      <c r="E66" s="32">
        <v>0.27879999999999999</v>
      </c>
      <c r="F66" s="7">
        <v>0.18410000000000001</v>
      </c>
      <c r="G66" s="7">
        <v>0.45285700000000001</v>
      </c>
      <c r="H66" s="7">
        <v>0.412109</v>
      </c>
      <c r="I66" s="7">
        <v>0.33916800000000003</v>
      </c>
      <c r="J66" s="7">
        <v>0.34251199999999998</v>
      </c>
      <c r="K66" s="7">
        <v>0.17949999999999999</v>
      </c>
      <c r="L66" s="7">
        <v>0.20699999999999999</v>
      </c>
      <c r="M66" s="7">
        <v>0.15260000000000001</v>
      </c>
      <c r="N66" s="7">
        <v>0.11409999999999999</v>
      </c>
      <c r="O66" s="7">
        <v>0.21659999999999999</v>
      </c>
    </row>
    <row r="67" spans="1:15" x14ac:dyDescent="0.25">
      <c r="A67" s="10"/>
      <c r="B67" s="10" t="s">
        <v>647</v>
      </c>
      <c r="C67" s="33">
        <v>0</v>
      </c>
      <c r="D67" s="33">
        <v>0</v>
      </c>
      <c r="E67" s="32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0.01</v>
      </c>
      <c r="L67" s="7">
        <v>1.9E-3</v>
      </c>
      <c r="M67" s="7">
        <v>0</v>
      </c>
      <c r="N67" s="7">
        <v>0</v>
      </c>
      <c r="O67" s="7">
        <v>0</v>
      </c>
    </row>
    <row r="68" spans="1:15" hidden="1" x14ac:dyDescent="0.25">
      <c r="A68" s="9" t="s">
        <v>432</v>
      </c>
      <c r="B68" s="9" t="s">
        <v>433</v>
      </c>
      <c r="C68" s="9"/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0.01</v>
      </c>
      <c r="L68" s="7">
        <v>1.9E-3</v>
      </c>
      <c r="M68" s="7">
        <v>0</v>
      </c>
      <c r="N68" s="7">
        <v>0</v>
      </c>
      <c r="O68" s="7">
        <v>0</v>
      </c>
    </row>
  </sheetData>
  <sortState ref="A57:N65">
    <sortCondition ref="B57:B65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17" workbookViewId="0">
      <selection activeCell="C4" sqref="C4:O78"/>
    </sheetView>
  </sheetViews>
  <sheetFormatPr defaultRowHeight="15" x14ac:dyDescent="0.25"/>
  <cols>
    <col min="1" max="1" width="30.85546875" bestFit="1" customWidth="1"/>
    <col min="2" max="2" width="64.140625" bestFit="1" customWidth="1"/>
    <col min="3" max="15" width="12.7109375" customWidth="1"/>
  </cols>
  <sheetData>
    <row r="1" spans="1:15" x14ac:dyDescent="0.25">
      <c r="A1" t="s">
        <v>661</v>
      </c>
    </row>
    <row r="2" spans="1:15" x14ac:dyDescent="0.25">
      <c r="A2" t="s">
        <v>666</v>
      </c>
    </row>
    <row r="3" spans="1:15" x14ac:dyDescent="0.25">
      <c r="A3" s="1" t="s">
        <v>637</v>
      </c>
      <c r="B3" s="1" t="s">
        <v>638</v>
      </c>
      <c r="C3" s="1" t="s">
        <v>651</v>
      </c>
      <c r="D3" s="2">
        <v>2017</v>
      </c>
      <c r="E3" s="2">
        <v>2016</v>
      </c>
      <c r="F3" s="2">
        <v>2015</v>
      </c>
      <c r="G3" s="2">
        <v>2014</v>
      </c>
      <c r="H3" s="2">
        <v>2013</v>
      </c>
      <c r="I3" s="2">
        <v>2012</v>
      </c>
      <c r="J3" s="2">
        <v>2011</v>
      </c>
      <c r="K3" s="2">
        <v>2010</v>
      </c>
      <c r="L3" s="2">
        <v>2009</v>
      </c>
      <c r="M3" s="2">
        <v>2008</v>
      </c>
      <c r="N3" s="2">
        <v>2007</v>
      </c>
      <c r="O3" s="1">
        <v>2006</v>
      </c>
    </row>
    <row r="4" spans="1:15" x14ac:dyDescent="0.25">
      <c r="A4" s="9" t="s">
        <v>13</v>
      </c>
      <c r="B4" s="9" t="s">
        <v>14</v>
      </c>
      <c r="C4" s="29">
        <v>217.65209999999993</v>
      </c>
      <c r="D4" s="29">
        <v>194.471</v>
      </c>
      <c r="E4" s="29">
        <v>217.88</v>
      </c>
      <c r="F4" s="29">
        <v>252.02099999999999</v>
      </c>
      <c r="G4" s="29">
        <v>260.72699999999998</v>
      </c>
      <c r="H4" s="29">
        <v>248.85982000000001</v>
      </c>
      <c r="I4" s="29">
        <v>236.72535099999999</v>
      </c>
      <c r="J4" s="29">
        <v>173.65210200000001</v>
      </c>
      <c r="K4" s="29">
        <v>184.96299999999999</v>
      </c>
      <c r="L4" s="29">
        <v>132.97399999999999</v>
      </c>
      <c r="M4" s="29">
        <v>92.477999999999994</v>
      </c>
      <c r="N4" s="29">
        <v>1.0999999999999999E-2</v>
      </c>
      <c r="O4" s="29">
        <v>1.0999999999999999E-2</v>
      </c>
    </row>
    <row r="5" spans="1:15" x14ac:dyDescent="0.25">
      <c r="A5" s="9" t="s">
        <v>2</v>
      </c>
      <c r="B5" s="9" t="s">
        <v>3</v>
      </c>
      <c r="C5" s="43">
        <v>1.716</v>
      </c>
      <c r="D5" s="29">
        <v>1.996</v>
      </c>
      <c r="E5" s="29">
        <v>1.4419999999999999</v>
      </c>
      <c r="F5" s="29">
        <v>1.478</v>
      </c>
      <c r="G5" s="29">
        <v>1.603</v>
      </c>
      <c r="H5" s="29">
        <v>1.771774</v>
      </c>
      <c r="I5" s="29">
        <v>1.7975920000000001</v>
      </c>
      <c r="J5" s="29">
        <v>1.275029</v>
      </c>
      <c r="K5" s="29">
        <v>3.0049999999999999</v>
      </c>
      <c r="L5" s="29">
        <v>2.3334000000000001</v>
      </c>
      <c r="M5" s="29">
        <v>1.1094999999999999</v>
      </c>
      <c r="N5" s="29">
        <v>0</v>
      </c>
      <c r="O5" s="29">
        <v>0</v>
      </c>
    </row>
    <row r="6" spans="1:15" x14ac:dyDescent="0.25">
      <c r="A6" s="9" t="s">
        <v>11</v>
      </c>
      <c r="B6" s="9" t="s">
        <v>12</v>
      </c>
      <c r="C6" s="29">
        <v>161.58984561000005</v>
      </c>
      <c r="D6" s="29">
        <v>134.87799999999999</v>
      </c>
      <c r="E6" s="29">
        <v>115.512</v>
      </c>
      <c r="F6" s="29">
        <v>111.81</v>
      </c>
      <c r="G6" s="29">
        <v>72.969027999999994</v>
      </c>
      <c r="H6" s="29">
        <v>91.479285000000004</v>
      </c>
      <c r="I6" s="29">
        <v>90.373278999999997</v>
      </c>
      <c r="J6" s="29">
        <v>92.730220000000003</v>
      </c>
      <c r="K6" s="29">
        <v>93.354500000000002</v>
      </c>
      <c r="L6" s="29">
        <v>82.975099999999998</v>
      </c>
      <c r="M6" s="29">
        <v>78.754199999999997</v>
      </c>
      <c r="N6" s="29">
        <v>95.346900000000005</v>
      </c>
      <c r="O6" s="29">
        <v>94.175399999999996</v>
      </c>
    </row>
    <row r="7" spans="1:15" hidden="1" x14ac:dyDescent="0.25">
      <c r="A7" s="9" t="s">
        <v>0</v>
      </c>
      <c r="B7" s="9" t="s">
        <v>1</v>
      </c>
      <c r="C7" s="29"/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0.88</v>
      </c>
      <c r="M7" s="29">
        <v>0</v>
      </c>
      <c r="N7" s="29">
        <v>0</v>
      </c>
      <c r="O7" s="29">
        <v>0</v>
      </c>
    </row>
    <row r="8" spans="1:15" x14ac:dyDescent="0.25">
      <c r="A8" s="9" t="s">
        <v>376</v>
      </c>
      <c r="B8" s="9" t="s">
        <v>375</v>
      </c>
      <c r="C8" s="29">
        <v>912.7765999999998</v>
      </c>
      <c r="D8" s="29">
        <v>892.04899999999998</v>
      </c>
      <c r="E8" s="29">
        <v>879.44500000000005</v>
      </c>
      <c r="F8" s="29">
        <v>828.55700000000002</v>
      </c>
      <c r="G8" s="29">
        <v>1100.07</v>
      </c>
      <c r="H8" s="29">
        <v>890.59493399999997</v>
      </c>
      <c r="I8" s="29">
        <v>784.58629199999996</v>
      </c>
      <c r="J8" s="29">
        <v>590.779224</v>
      </c>
      <c r="K8" s="29">
        <v>553.91520000000003</v>
      </c>
      <c r="L8" s="29">
        <v>372.87099999999998</v>
      </c>
      <c r="M8" s="29">
        <v>0</v>
      </c>
      <c r="N8" s="29">
        <v>0</v>
      </c>
      <c r="O8" s="29">
        <v>0</v>
      </c>
    </row>
    <row r="9" spans="1:15" x14ac:dyDescent="0.25">
      <c r="A9" s="9" t="s">
        <v>6</v>
      </c>
      <c r="B9" s="9" t="s">
        <v>7</v>
      </c>
      <c r="C9" s="29">
        <v>49630.404485080988</v>
      </c>
      <c r="D9" s="29">
        <v>39736.231</v>
      </c>
      <c r="E9" s="29">
        <v>41365.241999999998</v>
      </c>
      <c r="F9" s="29">
        <v>44367.25</v>
      </c>
      <c r="G9" s="29">
        <v>54310.419793000001</v>
      </c>
      <c r="H9" s="29">
        <v>71998.289518000005</v>
      </c>
      <c r="I9" s="29">
        <v>70236.269654999996</v>
      </c>
      <c r="J9" s="29">
        <v>71695.467589000007</v>
      </c>
      <c r="K9" s="29">
        <v>70991.191600000006</v>
      </c>
      <c r="L9" s="29">
        <v>63334.946400000001</v>
      </c>
      <c r="M9" s="29">
        <v>60780.702299999997</v>
      </c>
      <c r="N9" s="29">
        <v>69964.285799999998</v>
      </c>
      <c r="O9" s="29">
        <v>65104.006300000001</v>
      </c>
    </row>
    <row r="10" spans="1:15" x14ac:dyDescent="0.25">
      <c r="A10" s="9" t="s">
        <v>4</v>
      </c>
      <c r="B10" s="9" t="s">
        <v>5</v>
      </c>
      <c r="C10" s="29">
        <v>482.87157616000007</v>
      </c>
      <c r="D10" s="29">
        <v>531.154</v>
      </c>
      <c r="E10" s="29">
        <v>348.93700000000001</v>
      </c>
      <c r="F10" s="29">
        <v>218.887</v>
      </c>
      <c r="G10" s="29">
        <v>132.45422400000001</v>
      </c>
      <c r="H10" s="29">
        <v>95.594707999999997</v>
      </c>
      <c r="I10" s="29">
        <v>98.678334000000007</v>
      </c>
      <c r="J10" s="29">
        <v>92.868285999999998</v>
      </c>
      <c r="K10" s="29">
        <v>96.0154</v>
      </c>
      <c r="L10" s="29">
        <v>92.638199999999998</v>
      </c>
      <c r="M10" s="29">
        <v>100.536</v>
      </c>
      <c r="N10" s="29">
        <v>112.1892</v>
      </c>
      <c r="O10" s="29">
        <v>116.864</v>
      </c>
    </row>
    <row r="11" spans="1:15" x14ac:dyDescent="0.25">
      <c r="A11" s="9" t="s">
        <v>8</v>
      </c>
      <c r="B11" s="9" t="s">
        <v>9</v>
      </c>
      <c r="C11" s="29">
        <v>2.57</v>
      </c>
      <c r="D11" s="29">
        <v>2.4990000000000001</v>
      </c>
      <c r="E11" s="29">
        <v>2.4380000000000002</v>
      </c>
      <c r="F11" s="29">
        <v>2.6139999999999999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</row>
    <row r="12" spans="1:15" x14ac:dyDescent="0.25">
      <c r="A12" s="3" t="s">
        <v>640</v>
      </c>
      <c r="B12" s="9" t="s">
        <v>15</v>
      </c>
      <c r="C12" s="29">
        <v>5.0000000000000001E-4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9.9000000000000005E-2</v>
      </c>
      <c r="K12" s="29">
        <v>1.516</v>
      </c>
      <c r="L12" s="29">
        <v>0.20780000000000001</v>
      </c>
      <c r="M12" s="29">
        <v>0.83420000000000005</v>
      </c>
      <c r="N12" s="29">
        <v>0.1</v>
      </c>
      <c r="O12" s="29">
        <v>0.1</v>
      </c>
    </row>
    <row r="13" spans="1:15" x14ac:dyDescent="0.25">
      <c r="A13" s="3" t="s">
        <v>639</v>
      </c>
      <c r="B13" s="9" t="s">
        <v>10</v>
      </c>
      <c r="C13" s="29">
        <v>78.142432000000014</v>
      </c>
      <c r="D13" s="29">
        <v>75.688000000000002</v>
      </c>
      <c r="E13" s="29">
        <v>76.073999999999998</v>
      </c>
      <c r="F13" s="29">
        <v>82.266999999999996</v>
      </c>
      <c r="G13" s="29">
        <v>32.173673999999998</v>
      </c>
      <c r="H13" s="29">
        <v>38.716074999999996</v>
      </c>
      <c r="I13" s="29">
        <v>236.55791099999999</v>
      </c>
      <c r="J13" s="29">
        <v>248.001316</v>
      </c>
      <c r="K13" s="29">
        <v>222.61879999999999</v>
      </c>
      <c r="L13" s="29">
        <v>179.3159</v>
      </c>
      <c r="M13" s="29">
        <v>174.8389</v>
      </c>
      <c r="N13" s="29">
        <v>241.0283</v>
      </c>
      <c r="O13" s="29">
        <v>266.78410000000002</v>
      </c>
    </row>
    <row r="14" spans="1:15" x14ac:dyDescent="0.25">
      <c r="A14" s="10"/>
      <c r="B14" s="10" t="s">
        <v>644</v>
      </c>
      <c r="C14" s="44">
        <v>120.00585980000002</v>
      </c>
      <c r="D14" s="30">
        <v>157.60599999999999</v>
      </c>
      <c r="E14" s="29">
        <v>107.146</v>
      </c>
      <c r="F14" s="29">
        <v>78.087999999999994</v>
      </c>
      <c r="G14" s="29">
        <v>48.827246000000002</v>
      </c>
      <c r="H14" s="29">
        <v>49.045212999999997</v>
      </c>
      <c r="I14" s="29">
        <v>41.868620999999997</v>
      </c>
      <c r="J14" s="29">
        <v>41.207233000000002</v>
      </c>
      <c r="K14" s="29">
        <v>61.219299999999997</v>
      </c>
      <c r="L14" s="29">
        <v>48.425400000000003</v>
      </c>
      <c r="M14" s="29">
        <v>63.255800000000001</v>
      </c>
      <c r="N14" s="29">
        <v>81.801199999999994</v>
      </c>
      <c r="O14" s="29">
        <v>99.593199999999996</v>
      </c>
    </row>
    <row r="15" spans="1:15" x14ac:dyDescent="0.25">
      <c r="A15" s="9" t="s">
        <v>42</v>
      </c>
      <c r="B15" s="9" t="s">
        <v>43</v>
      </c>
      <c r="C15" s="43">
        <v>71.625847000000022</v>
      </c>
      <c r="D15" s="29">
        <v>65.769000000000005</v>
      </c>
      <c r="E15" s="29">
        <v>40.832999999999998</v>
      </c>
      <c r="F15" s="29">
        <v>33.747</v>
      </c>
      <c r="G15" s="29">
        <v>12.986307</v>
      </c>
      <c r="H15" s="29">
        <v>14.655872</v>
      </c>
      <c r="I15" s="29">
        <v>18.468551000000001</v>
      </c>
      <c r="J15" s="29">
        <v>19.855962999999999</v>
      </c>
      <c r="K15" s="29">
        <v>23.076699999999999</v>
      </c>
      <c r="L15" s="29">
        <v>12.787100000000001</v>
      </c>
      <c r="M15" s="29">
        <v>13.371700000000001</v>
      </c>
      <c r="N15" s="29">
        <v>9.2537000000000003</v>
      </c>
      <c r="O15" s="29">
        <v>0</v>
      </c>
    </row>
    <row r="16" spans="1:15" x14ac:dyDescent="0.25">
      <c r="A16" s="9" t="s">
        <v>22</v>
      </c>
      <c r="B16" s="9" t="s">
        <v>23</v>
      </c>
      <c r="C16" s="43">
        <v>74.618521999999984</v>
      </c>
      <c r="D16" s="29">
        <v>71.183999999999997</v>
      </c>
      <c r="E16" s="29">
        <v>44.027000000000001</v>
      </c>
      <c r="F16" s="29">
        <v>36.579000000000001</v>
      </c>
      <c r="G16" s="29">
        <v>22.683274000000001</v>
      </c>
      <c r="H16" s="29">
        <v>17.525296999999998</v>
      </c>
      <c r="I16" s="29">
        <v>25.626828</v>
      </c>
      <c r="J16" s="29">
        <v>23.898430000000001</v>
      </c>
      <c r="K16" s="29">
        <v>33.617400000000004</v>
      </c>
      <c r="L16" s="29">
        <v>16.3124</v>
      </c>
      <c r="M16" s="29">
        <v>16.746500000000001</v>
      </c>
      <c r="N16" s="29">
        <v>14.2986</v>
      </c>
      <c r="O16" s="29">
        <v>0</v>
      </c>
    </row>
    <row r="17" spans="1:15" x14ac:dyDescent="0.25">
      <c r="A17" s="9" t="s">
        <v>34</v>
      </c>
      <c r="B17" s="9" t="s">
        <v>35</v>
      </c>
      <c r="C17" s="43">
        <v>119.16785980000003</v>
      </c>
      <c r="D17" s="29">
        <v>156.625</v>
      </c>
      <c r="E17" s="29">
        <v>106.76300000000001</v>
      </c>
      <c r="F17" s="29">
        <v>78.087999999999994</v>
      </c>
      <c r="G17" s="29">
        <v>48.827246000000002</v>
      </c>
      <c r="H17" s="29">
        <v>49.045212999999997</v>
      </c>
      <c r="I17" s="29">
        <v>41.868620999999997</v>
      </c>
      <c r="J17" s="29">
        <v>41.207233000000002</v>
      </c>
      <c r="K17" s="29">
        <v>61.219299999999997</v>
      </c>
      <c r="L17" s="29">
        <v>48.425400000000003</v>
      </c>
      <c r="M17" s="29">
        <v>63.255800000000001</v>
      </c>
      <c r="N17" s="29">
        <v>81.801199999999994</v>
      </c>
      <c r="O17" s="29">
        <v>99.593199999999996</v>
      </c>
    </row>
    <row r="18" spans="1:15" hidden="1" x14ac:dyDescent="0.25">
      <c r="A18" s="9" t="s">
        <v>568</v>
      </c>
      <c r="B18" s="9" t="s">
        <v>569</v>
      </c>
      <c r="C18" s="29"/>
      <c r="D18" s="29">
        <v>0.98099999999999998</v>
      </c>
      <c r="E18" s="29">
        <v>0.38300000000000001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</row>
    <row r="19" spans="1:15" x14ac:dyDescent="0.25">
      <c r="A19" s="10"/>
      <c r="B19" s="10" t="s">
        <v>645</v>
      </c>
      <c r="C19" s="44">
        <v>690.19645899999989</v>
      </c>
      <c r="D19" s="30">
        <v>101.15351800000001</v>
      </c>
      <c r="E19" s="29">
        <v>56.343988000000003</v>
      </c>
      <c r="F19" s="29">
        <v>39.802352999999997</v>
      </c>
      <c r="G19" s="29">
        <v>15.541976999999999</v>
      </c>
      <c r="H19" s="29">
        <v>8.1208349999999996</v>
      </c>
      <c r="I19" s="29">
        <v>12.450568000000001</v>
      </c>
      <c r="J19" s="29">
        <v>6.2978269999999998</v>
      </c>
      <c r="K19" s="29">
        <v>12.2066</v>
      </c>
      <c r="L19" s="29">
        <v>4.359</v>
      </c>
      <c r="M19" s="29">
        <v>7.1558999999999999</v>
      </c>
      <c r="N19" s="29">
        <v>5.8936000000000002</v>
      </c>
      <c r="O19" s="29">
        <v>0.124</v>
      </c>
    </row>
    <row r="20" spans="1:15" hidden="1" x14ac:dyDescent="0.25">
      <c r="A20" s="9" t="s">
        <v>60</v>
      </c>
      <c r="B20" s="9" t="s">
        <v>61</v>
      </c>
      <c r="C20" s="29"/>
      <c r="D20" s="29">
        <v>21.83</v>
      </c>
      <c r="E20" s="29">
        <v>12.12</v>
      </c>
      <c r="F20" s="29">
        <v>8.6029999999999998</v>
      </c>
      <c r="G20" s="29">
        <v>3.2709480000000002</v>
      </c>
      <c r="H20" s="29">
        <v>1.6856100000000001</v>
      </c>
      <c r="I20" s="29">
        <v>2.6833659999999999</v>
      </c>
      <c r="J20" s="29">
        <v>1.663376</v>
      </c>
      <c r="K20" s="29">
        <v>2.585</v>
      </c>
      <c r="L20" s="29">
        <v>1.2391000000000001</v>
      </c>
      <c r="M20" s="29">
        <v>2.0194999999999999</v>
      </c>
      <c r="N20" s="29">
        <v>1.5864</v>
      </c>
      <c r="O20" s="29">
        <v>0</v>
      </c>
    </row>
    <row r="21" spans="1:15" hidden="1" x14ac:dyDescent="0.25">
      <c r="A21" s="9" t="s">
        <v>56</v>
      </c>
      <c r="B21" s="9" t="s">
        <v>57</v>
      </c>
      <c r="C21" s="29"/>
      <c r="D21" s="29">
        <v>31.716000000000001</v>
      </c>
      <c r="E21" s="29">
        <v>17.561</v>
      </c>
      <c r="F21" s="29">
        <v>12.46</v>
      </c>
      <c r="G21" s="29">
        <v>4.6624679999999996</v>
      </c>
      <c r="H21" s="29">
        <v>2.3177270000000001</v>
      </c>
      <c r="I21" s="29">
        <v>3.7336749999999999</v>
      </c>
      <c r="J21" s="29">
        <v>2.2352310000000002</v>
      </c>
      <c r="K21" s="29">
        <v>3.5565000000000002</v>
      </c>
      <c r="L21" s="29">
        <v>1.661</v>
      </c>
      <c r="M21" s="29">
        <v>2.8132000000000001</v>
      </c>
      <c r="N21" s="29">
        <v>2.2280000000000002</v>
      </c>
      <c r="O21" s="29">
        <v>0</v>
      </c>
    </row>
    <row r="22" spans="1:15" hidden="1" x14ac:dyDescent="0.25">
      <c r="A22" s="9" t="s">
        <v>58</v>
      </c>
      <c r="B22" s="9" t="s">
        <v>59</v>
      </c>
      <c r="C22" s="29"/>
      <c r="D22" s="29">
        <v>11.496</v>
      </c>
      <c r="E22" s="29">
        <v>6.4219999999999997</v>
      </c>
      <c r="F22" s="29">
        <v>4.5709999999999997</v>
      </c>
      <c r="G22" s="29">
        <v>1.8088960000000001</v>
      </c>
      <c r="H22" s="29">
        <v>1.009763</v>
      </c>
      <c r="I22" s="29">
        <v>1.567115</v>
      </c>
      <c r="J22" s="29">
        <v>1.0472170000000001</v>
      </c>
      <c r="K22" s="29">
        <v>1.5347</v>
      </c>
      <c r="L22" s="29">
        <v>0.77839999999999998</v>
      </c>
      <c r="M22" s="29">
        <v>1.1655</v>
      </c>
      <c r="N22" s="29">
        <v>0.88200000000000001</v>
      </c>
      <c r="O22" s="29">
        <v>0</v>
      </c>
    </row>
    <row r="23" spans="1:15" hidden="1" x14ac:dyDescent="0.25">
      <c r="A23" s="9" t="s">
        <v>50</v>
      </c>
      <c r="B23" s="9" t="s">
        <v>51</v>
      </c>
      <c r="C23" s="29"/>
      <c r="D23" s="29">
        <v>2E-3</v>
      </c>
      <c r="E23" s="29">
        <v>1E-3</v>
      </c>
      <c r="F23" s="29">
        <v>0</v>
      </c>
      <c r="G23" s="29">
        <v>2.3499999999999999E-4</v>
      </c>
      <c r="H23" s="29">
        <v>1.5799999999999999E-4</v>
      </c>
      <c r="I23" s="29">
        <v>1.8900000000000001E-4</v>
      </c>
      <c r="J23" s="29">
        <v>6.8999999999999997E-5</v>
      </c>
      <c r="K23" s="29">
        <v>2.8940000000000001</v>
      </c>
      <c r="L23" s="29">
        <v>0</v>
      </c>
      <c r="M23" s="29">
        <v>0</v>
      </c>
      <c r="N23" s="29">
        <v>0</v>
      </c>
      <c r="O23" s="29">
        <v>0</v>
      </c>
    </row>
    <row r="24" spans="1:15" hidden="1" x14ac:dyDescent="0.25">
      <c r="A24" s="9" t="s">
        <v>54</v>
      </c>
      <c r="B24" s="9" t="s">
        <v>55</v>
      </c>
      <c r="C24" s="29"/>
      <c r="D24" s="29">
        <v>10.898999999999999</v>
      </c>
      <c r="E24" s="29">
        <v>6.032</v>
      </c>
      <c r="F24" s="29">
        <v>4.2850000000000001</v>
      </c>
      <c r="G24" s="29">
        <v>1.6036509999999999</v>
      </c>
      <c r="H24" s="29">
        <v>0.80305199999999999</v>
      </c>
      <c r="I24" s="29">
        <v>1.2908930000000001</v>
      </c>
      <c r="J24" s="29">
        <v>0.77693400000000001</v>
      </c>
      <c r="K24" s="29">
        <v>1.2294</v>
      </c>
      <c r="L24" s="29">
        <v>0.57550000000000001</v>
      </c>
      <c r="M24" s="29">
        <v>0.9677</v>
      </c>
      <c r="N24" s="29">
        <v>0.76119999999999999</v>
      </c>
      <c r="O24" s="29">
        <v>0</v>
      </c>
    </row>
    <row r="25" spans="1:15" hidden="1" x14ac:dyDescent="0.25">
      <c r="A25" s="9" t="s">
        <v>68</v>
      </c>
      <c r="B25" s="9" t="s">
        <v>69</v>
      </c>
      <c r="C25" s="29"/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0.111</v>
      </c>
      <c r="L25" s="29">
        <v>0</v>
      </c>
      <c r="M25" s="29">
        <v>0</v>
      </c>
      <c r="N25" s="29">
        <v>0</v>
      </c>
      <c r="O25" s="29">
        <v>0</v>
      </c>
    </row>
    <row r="26" spans="1:15" hidden="1" x14ac:dyDescent="0.25">
      <c r="A26" s="9" t="s">
        <v>52</v>
      </c>
      <c r="B26" s="9" t="s">
        <v>53</v>
      </c>
      <c r="C26" s="29"/>
      <c r="D26" s="29">
        <v>24.437518000000001</v>
      </c>
      <c r="E26" s="29">
        <v>13.516988</v>
      </c>
      <c r="F26" s="29">
        <v>9.6033530000000003</v>
      </c>
      <c r="G26" s="29">
        <v>3.739779</v>
      </c>
      <c r="H26" s="29">
        <v>1.656525</v>
      </c>
      <c r="I26" s="29">
        <v>2.6633300000000002</v>
      </c>
      <c r="J26" s="29">
        <v>0</v>
      </c>
      <c r="K26" s="29">
        <v>0</v>
      </c>
      <c r="L26" s="29">
        <v>0</v>
      </c>
      <c r="M26" s="29">
        <v>0</v>
      </c>
      <c r="N26" s="29">
        <v>8.5999999999999993E-2</v>
      </c>
      <c r="O26" s="29">
        <v>0</v>
      </c>
    </row>
    <row r="27" spans="1:15" hidden="1" x14ac:dyDescent="0.25">
      <c r="A27" s="9" t="s">
        <v>62</v>
      </c>
      <c r="B27" s="9" t="s">
        <v>63</v>
      </c>
      <c r="C27" s="29"/>
      <c r="D27" s="29">
        <v>0.77300000000000002</v>
      </c>
      <c r="E27" s="29">
        <v>0.69099999999999995</v>
      </c>
      <c r="F27" s="29">
        <v>0.28000000000000003</v>
      </c>
      <c r="G27" s="29">
        <v>0.45600000000000002</v>
      </c>
      <c r="H27" s="29">
        <v>0.64800000000000002</v>
      </c>
      <c r="I27" s="29">
        <v>0.51200000000000001</v>
      </c>
      <c r="J27" s="29">
        <v>0.57499999999999996</v>
      </c>
      <c r="K27" s="29">
        <v>0.29599999999999999</v>
      </c>
      <c r="L27" s="29">
        <v>0.105</v>
      </c>
      <c r="M27" s="29">
        <v>0.19</v>
      </c>
      <c r="N27" s="29">
        <v>0.35</v>
      </c>
      <c r="O27" s="29">
        <v>0</v>
      </c>
    </row>
    <row r="28" spans="1:15" hidden="1" x14ac:dyDescent="0.25">
      <c r="A28" s="9" t="s">
        <v>570</v>
      </c>
      <c r="B28" s="9" t="s">
        <v>571</v>
      </c>
      <c r="C28" s="29"/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0.124</v>
      </c>
    </row>
    <row r="29" spans="1:15" x14ac:dyDescent="0.25">
      <c r="A29" s="10"/>
      <c r="B29" s="10" t="s">
        <v>641</v>
      </c>
      <c r="C29" s="30">
        <v>148.86365094449999</v>
      </c>
      <c r="D29" s="30">
        <v>107.274</v>
      </c>
      <c r="E29" s="29">
        <v>108.71899999999999</v>
      </c>
      <c r="F29" s="29">
        <v>95.09</v>
      </c>
      <c r="G29" s="29">
        <v>112.79968700000001</v>
      </c>
      <c r="H29" s="29">
        <v>109.63445400000001</v>
      </c>
      <c r="I29" s="29">
        <v>76.588311000000004</v>
      </c>
      <c r="J29" s="29">
        <v>66.459774999999993</v>
      </c>
      <c r="K29" s="29">
        <v>70.955799999999996</v>
      </c>
      <c r="L29" s="29">
        <v>45.665300000000002</v>
      </c>
      <c r="M29" s="29">
        <v>55.031399999999998</v>
      </c>
      <c r="N29" s="29">
        <v>58.685400000000001</v>
      </c>
      <c r="O29" s="29">
        <v>54.750100000000003</v>
      </c>
    </row>
    <row r="30" spans="1:15" hidden="1" x14ac:dyDescent="0.25">
      <c r="A30" s="9" t="s">
        <v>312</v>
      </c>
      <c r="B30" s="9" t="s">
        <v>313</v>
      </c>
      <c r="C30" s="29"/>
      <c r="D30" s="29">
        <v>0.48899999999999999</v>
      </c>
      <c r="E30" s="29">
        <v>1.2989999999999999</v>
      </c>
      <c r="F30" s="29">
        <v>1.4790000000000001</v>
      </c>
      <c r="G30" s="29">
        <v>1.395</v>
      </c>
      <c r="H30" s="29">
        <v>1.347</v>
      </c>
      <c r="I30" s="29">
        <v>1.4259999999999999</v>
      </c>
      <c r="J30" s="29">
        <v>1.321</v>
      </c>
      <c r="K30" s="29">
        <v>1.2230000000000001</v>
      </c>
      <c r="L30" s="29">
        <v>0</v>
      </c>
      <c r="M30" s="29">
        <v>0</v>
      </c>
      <c r="N30" s="29">
        <v>0</v>
      </c>
      <c r="O30" s="29">
        <v>0</v>
      </c>
    </row>
    <row r="31" spans="1:15" hidden="1" x14ac:dyDescent="0.25">
      <c r="A31" s="9" t="s">
        <v>266</v>
      </c>
      <c r="B31" s="9" t="s">
        <v>267</v>
      </c>
      <c r="C31" s="29"/>
      <c r="D31" s="29">
        <v>5.0000000000000001E-3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1E-3</v>
      </c>
      <c r="L31" s="29">
        <v>1E-3</v>
      </c>
      <c r="M31" s="29">
        <v>1E-3</v>
      </c>
      <c r="N31" s="29">
        <v>1E-3</v>
      </c>
      <c r="O31" s="29">
        <v>0.69099999999999995</v>
      </c>
    </row>
    <row r="32" spans="1:15" hidden="1" x14ac:dyDescent="0.25">
      <c r="A32" s="9" t="s">
        <v>268</v>
      </c>
      <c r="B32" s="9" t="s">
        <v>269</v>
      </c>
      <c r="C32" s="29"/>
      <c r="D32" s="29">
        <v>0.26800000000000002</v>
      </c>
      <c r="E32" s="29">
        <v>0.3</v>
      </c>
      <c r="F32" s="29">
        <v>0.312</v>
      </c>
      <c r="G32" s="29">
        <v>0.35399999999999998</v>
      </c>
      <c r="H32" s="29">
        <v>0.34799999999999998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</row>
    <row r="33" spans="1:15" hidden="1" x14ac:dyDescent="0.25">
      <c r="A33" s="9" t="s">
        <v>185</v>
      </c>
      <c r="B33" s="9" t="s">
        <v>186</v>
      </c>
      <c r="C33" s="29"/>
      <c r="D33" s="29">
        <v>1.9139999999999999</v>
      </c>
      <c r="E33" s="29">
        <v>7.3789999999999996</v>
      </c>
      <c r="F33" s="29">
        <v>9.0869999999999997</v>
      </c>
      <c r="G33" s="29">
        <v>9.5549999999999997</v>
      </c>
      <c r="H33" s="29">
        <v>7.7050000000000001</v>
      </c>
      <c r="I33" s="29">
        <v>3.1139999999999999</v>
      </c>
      <c r="J33" s="29">
        <v>1.7669999999999999</v>
      </c>
      <c r="K33" s="29">
        <v>2.1909999999999998</v>
      </c>
      <c r="L33" s="29">
        <v>0</v>
      </c>
      <c r="M33" s="29">
        <v>0</v>
      </c>
      <c r="N33" s="29">
        <v>0</v>
      </c>
      <c r="O33" s="29">
        <v>0</v>
      </c>
    </row>
    <row r="34" spans="1:15" hidden="1" x14ac:dyDescent="0.25">
      <c r="A34" s="9" t="s">
        <v>218</v>
      </c>
      <c r="B34" s="9" t="s">
        <v>219</v>
      </c>
      <c r="C34" s="29"/>
      <c r="D34" s="29">
        <v>0.104</v>
      </c>
      <c r="E34" s="29">
        <v>0.99299999999999999</v>
      </c>
      <c r="F34" s="29">
        <v>0.224</v>
      </c>
      <c r="G34" s="29">
        <v>1E-3</v>
      </c>
      <c r="H34" s="29">
        <v>0</v>
      </c>
      <c r="I34" s="29">
        <v>0</v>
      </c>
      <c r="J34" s="29">
        <v>9.9009999999999998</v>
      </c>
      <c r="K34" s="29">
        <v>10.662000000000001</v>
      </c>
      <c r="L34" s="29">
        <v>12.093999999999999</v>
      </c>
      <c r="M34" s="29">
        <v>13.061</v>
      </c>
      <c r="N34" s="29">
        <v>14.096</v>
      </c>
      <c r="O34" s="29">
        <v>12.686299999999999</v>
      </c>
    </row>
    <row r="35" spans="1:15" hidden="1" x14ac:dyDescent="0.25">
      <c r="A35" s="9" t="s">
        <v>212</v>
      </c>
      <c r="B35" s="9" t="s">
        <v>213</v>
      </c>
      <c r="C35" s="29"/>
      <c r="D35" s="29">
        <v>10.852</v>
      </c>
      <c r="E35" s="29">
        <v>9.6419999999999995</v>
      </c>
      <c r="F35" s="29">
        <v>6.7969999999999997</v>
      </c>
      <c r="G35" s="29">
        <v>7.1079999999999997</v>
      </c>
      <c r="H35" s="29">
        <v>7.6120000000000001</v>
      </c>
      <c r="I35" s="29">
        <v>0.71799999999999997</v>
      </c>
      <c r="J35" s="29">
        <v>0.309</v>
      </c>
      <c r="K35" s="29">
        <v>0.33200000000000002</v>
      </c>
      <c r="L35" s="29">
        <v>0.374</v>
      </c>
      <c r="M35" s="29">
        <v>0.40600000000000003</v>
      </c>
      <c r="N35" s="29">
        <v>0.44040000000000001</v>
      </c>
      <c r="O35" s="29">
        <v>0.38679999999999998</v>
      </c>
    </row>
    <row r="36" spans="1:15" hidden="1" x14ac:dyDescent="0.25">
      <c r="A36" s="9" t="s">
        <v>229</v>
      </c>
      <c r="B36" s="9" t="s">
        <v>230</v>
      </c>
      <c r="C36" s="29"/>
      <c r="D36" s="29">
        <v>1.663</v>
      </c>
      <c r="E36" s="29">
        <v>3.3250000000000002</v>
      </c>
      <c r="F36" s="29">
        <v>3.3250000000000002</v>
      </c>
      <c r="G36" s="29">
        <v>7.0000000000000001E-3</v>
      </c>
      <c r="H36" s="29">
        <v>7.0000000000000001E-3</v>
      </c>
      <c r="I36" s="29">
        <v>7.0000000000000001E-3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</row>
    <row r="37" spans="1:15" hidden="1" x14ac:dyDescent="0.25">
      <c r="A37" s="9" t="s">
        <v>211</v>
      </c>
      <c r="B37" s="9" t="s">
        <v>211</v>
      </c>
      <c r="C37" s="29"/>
      <c r="D37" s="29">
        <v>11.371</v>
      </c>
      <c r="E37" s="29">
        <v>7.8689999999999998</v>
      </c>
      <c r="F37" s="29">
        <v>3.976</v>
      </c>
      <c r="G37" s="29">
        <v>4.0060000000000002</v>
      </c>
      <c r="H37" s="29">
        <v>4.5759999999999996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</row>
    <row r="38" spans="1:15" hidden="1" x14ac:dyDescent="0.25">
      <c r="A38" s="9" t="s">
        <v>187</v>
      </c>
      <c r="B38" s="9" t="s">
        <v>188</v>
      </c>
      <c r="C38" s="29"/>
      <c r="D38" s="29">
        <v>3.13</v>
      </c>
      <c r="E38" s="29">
        <v>1.28</v>
      </c>
      <c r="F38" s="29">
        <v>0.72</v>
      </c>
      <c r="G38" s="29">
        <v>0.60599999999999998</v>
      </c>
      <c r="H38" s="29">
        <v>0.71</v>
      </c>
      <c r="I38" s="29">
        <v>0</v>
      </c>
      <c r="J38" s="29">
        <v>0</v>
      </c>
      <c r="K38" s="29">
        <v>1.4E-2</v>
      </c>
      <c r="L38" s="29">
        <v>1.4999999999999999E-2</v>
      </c>
      <c r="M38" s="29">
        <v>1.7999999999999999E-2</v>
      </c>
      <c r="N38" s="29">
        <v>1.7000000000000001E-2</v>
      </c>
      <c r="O38" s="29">
        <v>0</v>
      </c>
    </row>
    <row r="39" spans="1:15" hidden="1" x14ac:dyDescent="0.25">
      <c r="A39" s="9" t="s">
        <v>199</v>
      </c>
      <c r="B39" s="9" t="s">
        <v>200</v>
      </c>
      <c r="C39" s="29"/>
      <c r="D39" s="29">
        <v>7.0000000000000001E-3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</row>
    <row r="40" spans="1:15" hidden="1" x14ac:dyDescent="0.25">
      <c r="A40" s="9" t="s">
        <v>276</v>
      </c>
      <c r="B40" s="9" t="s">
        <v>277</v>
      </c>
      <c r="C40" s="29"/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3.331</v>
      </c>
      <c r="L40" s="29">
        <v>3.544</v>
      </c>
      <c r="M40" s="29">
        <v>4.0350000000000001</v>
      </c>
      <c r="N40" s="29">
        <v>3.9020000000000001</v>
      </c>
      <c r="O40" s="29">
        <v>1.6890000000000001</v>
      </c>
    </row>
    <row r="41" spans="1:15" hidden="1" x14ac:dyDescent="0.25">
      <c r="A41" s="9" t="s">
        <v>210</v>
      </c>
      <c r="B41" s="9" t="s">
        <v>210</v>
      </c>
      <c r="C41" s="29"/>
      <c r="D41" s="29">
        <v>1.5629999999999999</v>
      </c>
      <c r="E41" s="29">
        <v>1.6160000000000001</v>
      </c>
      <c r="F41" s="29">
        <v>1.63</v>
      </c>
      <c r="G41" s="29">
        <v>1.518</v>
      </c>
      <c r="H41" s="29">
        <v>1.776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</row>
    <row r="42" spans="1:15" hidden="1" x14ac:dyDescent="0.25">
      <c r="A42" s="9" t="s">
        <v>242</v>
      </c>
      <c r="B42" s="9" t="s">
        <v>243</v>
      </c>
      <c r="C42" s="29"/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</row>
    <row r="43" spans="1:15" hidden="1" x14ac:dyDescent="0.25">
      <c r="A43" s="9" t="s">
        <v>163</v>
      </c>
      <c r="B43" s="9" t="s">
        <v>164</v>
      </c>
      <c r="C43" s="29"/>
      <c r="D43" s="29">
        <v>15.55</v>
      </c>
      <c r="E43" s="29">
        <v>20.157</v>
      </c>
      <c r="F43" s="29">
        <v>17.390999999999998</v>
      </c>
      <c r="G43" s="29">
        <v>24.062999999999999</v>
      </c>
      <c r="H43" s="29">
        <v>23.484000000000002</v>
      </c>
      <c r="I43" s="29">
        <v>13.787000000000001</v>
      </c>
      <c r="J43" s="29">
        <v>25.707000000000001</v>
      </c>
      <c r="K43" s="29">
        <v>26.513000000000002</v>
      </c>
      <c r="L43" s="29">
        <v>20.399999999999999</v>
      </c>
      <c r="M43" s="29">
        <v>20.495999999999999</v>
      </c>
      <c r="N43" s="29">
        <v>20.495999999999999</v>
      </c>
      <c r="O43" s="29">
        <v>23.797999999999998</v>
      </c>
    </row>
    <row r="44" spans="1:15" hidden="1" x14ac:dyDescent="0.25">
      <c r="A44" s="9" t="s">
        <v>115</v>
      </c>
      <c r="B44" s="9" t="s">
        <v>116</v>
      </c>
      <c r="C44" s="29"/>
      <c r="D44" s="29">
        <v>0.74399999999999999</v>
      </c>
      <c r="E44" s="29">
        <v>2.1680000000000001</v>
      </c>
      <c r="F44" s="29">
        <v>2.907</v>
      </c>
      <c r="G44" s="29">
        <v>3.2410000000000001</v>
      </c>
      <c r="H44" s="29">
        <v>2.9140000000000001</v>
      </c>
      <c r="I44" s="29">
        <v>2.0070000000000001</v>
      </c>
      <c r="J44" s="29">
        <v>1.27</v>
      </c>
      <c r="K44" s="29">
        <v>1.5660000000000001</v>
      </c>
      <c r="L44" s="29">
        <v>0</v>
      </c>
      <c r="M44" s="29">
        <v>0</v>
      </c>
      <c r="N44" s="29">
        <v>0</v>
      </c>
      <c r="O44" s="29">
        <v>2.1309999999999998</v>
      </c>
    </row>
    <row r="45" spans="1:15" hidden="1" x14ac:dyDescent="0.25">
      <c r="A45" s="9" t="s">
        <v>344</v>
      </c>
      <c r="B45" s="9" t="s">
        <v>345</v>
      </c>
      <c r="C45" s="29"/>
      <c r="D45" s="29">
        <v>4.1630000000000003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1.746</v>
      </c>
    </row>
    <row r="46" spans="1:15" hidden="1" x14ac:dyDescent="0.25">
      <c r="A46" s="9" t="s">
        <v>330</v>
      </c>
      <c r="B46" s="9" t="s">
        <v>331</v>
      </c>
      <c r="C46" s="29"/>
      <c r="D46" s="29">
        <v>0.05</v>
      </c>
      <c r="E46" s="29">
        <v>0.02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3.5999999999999997E-2</v>
      </c>
      <c r="O46" s="29">
        <v>0</v>
      </c>
    </row>
    <row r="47" spans="1:15" hidden="1" x14ac:dyDescent="0.25">
      <c r="A47" s="9" t="s">
        <v>139</v>
      </c>
      <c r="B47" s="9" t="s">
        <v>140</v>
      </c>
      <c r="C47" s="29"/>
      <c r="D47" s="29">
        <v>0.05</v>
      </c>
      <c r="E47" s="29">
        <v>0.02</v>
      </c>
      <c r="F47" s="29">
        <v>0</v>
      </c>
      <c r="G47" s="29">
        <v>0</v>
      </c>
      <c r="H47" s="29">
        <v>0</v>
      </c>
      <c r="I47" s="29">
        <v>0</v>
      </c>
      <c r="J47" s="29">
        <v>2.92</v>
      </c>
      <c r="K47" s="29">
        <v>2.92</v>
      </c>
      <c r="L47" s="29">
        <v>2.92</v>
      </c>
      <c r="M47" s="29">
        <v>2.9540000000000002</v>
      </c>
      <c r="N47" s="29">
        <v>2.9889999999999999</v>
      </c>
      <c r="O47" s="29">
        <v>2.9380000000000002</v>
      </c>
    </row>
    <row r="48" spans="1:15" hidden="1" x14ac:dyDescent="0.25">
      <c r="A48" s="9" t="s">
        <v>151</v>
      </c>
      <c r="B48" s="9" t="s">
        <v>152</v>
      </c>
      <c r="C48" s="29"/>
      <c r="D48" s="29">
        <v>0.625</v>
      </c>
      <c r="E48" s="29">
        <v>9.1999999999999998E-2</v>
      </c>
      <c r="F48" s="29">
        <v>5.7000000000000002E-2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</row>
    <row r="49" spans="1:15" hidden="1" x14ac:dyDescent="0.25">
      <c r="A49" s="9" t="s">
        <v>208</v>
      </c>
      <c r="B49" s="9" t="s">
        <v>208</v>
      </c>
      <c r="C49" s="29"/>
      <c r="D49" s="29">
        <v>1E-3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</row>
    <row r="50" spans="1:15" hidden="1" x14ac:dyDescent="0.25">
      <c r="A50" s="9" t="s">
        <v>107</v>
      </c>
      <c r="B50" s="9" t="s">
        <v>108</v>
      </c>
      <c r="C50" s="29"/>
      <c r="D50" s="29">
        <v>1.1579999999999999</v>
      </c>
      <c r="E50" s="29">
        <v>2.5510000000000002</v>
      </c>
      <c r="F50" s="29">
        <v>3.1349999999999998</v>
      </c>
      <c r="G50" s="29">
        <v>3.5950000000000002</v>
      </c>
      <c r="H50" s="29">
        <v>3.6040000000000001</v>
      </c>
      <c r="I50" s="29">
        <v>2.410126</v>
      </c>
      <c r="J50" s="29">
        <v>1.6718999999999999</v>
      </c>
      <c r="K50" s="29">
        <v>1.92</v>
      </c>
      <c r="L50" s="29">
        <v>0.48399999999999999</v>
      </c>
      <c r="M50" s="29">
        <v>0.58599999999999997</v>
      </c>
      <c r="N50" s="29">
        <v>0.53500000000000003</v>
      </c>
      <c r="O50" s="29">
        <v>1.8</v>
      </c>
    </row>
    <row r="51" spans="1:15" hidden="1" x14ac:dyDescent="0.25">
      <c r="A51" s="9" t="s">
        <v>181</v>
      </c>
      <c r="B51" s="9" t="s">
        <v>182</v>
      </c>
      <c r="C51" s="29"/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0.02</v>
      </c>
      <c r="L51" s="29">
        <v>1.7000000000000001E-2</v>
      </c>
      <c r="M51" s="29">
        <v>0.02</v>
      </c>
      <c r="N51" s="29">
        <v>0</v>
      </c>
      <c r="O51" s="29">
        <v>0</v>
      </c>
    </row>
    <row r="52" spans="1:15" hidden="1" x14ac:dyDescent="0.25">
      <c r="A52" s="9" t="s">
        <v>280</v>
      </c>
      <c r="B52" s="9" t="s">
        <v>281</v>
      </c>
      <c r="C52" s="29"/>
      <c r="D52" s="29">
        <v>3.4929999999999999</v>
      </c>
      <c r="E52" s="29">
        <v>3.1280000000000001</v>
      </c>
      <c r="F52" s="29">
        <v>2.9769999999999999</v>
      </c>
      <c r="G52" s="29">
        <v>3.4510000000000001</v>
      </c>
      <c r="H52" s="29">
        <v>3.79</v>
      </c>
      <c r="I52" s="29">
        <v>3.6002139999999998</v>
      </c>
      <c r="J52" s="29">
        <v>3.6536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</row>
    <row r="53" spans="1:15" hidden="1" x14ac:dyDescent="0.25">
      <c r="A53" s="9" t="s">
        <v>109</v>
      </c>
      <c r="B53" s="9" t="s">
        <v>110</v>
      </c>
      <c r="C53" s="29"/>
      <c r="D53" s="29">
        <v>2.1999999999999999E-2</v>
      </c>
      <c r="E53" s="29">
        <v>3.1E-2</v>
      </c>
      <c r="F53" s="29">
        <v>0.04</v>
      </c>
      <c r="G53" s="29">
        <v>4.7E-2</v>
      </c>
      <c r="H53" s="29">
        <v>0.08</v>
      </c>
      <c r="I53" s="29">
        <v>9.6000000000000002E-2</v>
      </c>
      <c r="J53" s="29">
        <v>9.7000000000000003E-2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</row>
    <row r="54" spans="1:15" hidden="1" x14ac:dyDescent="0.25">
      <c r="A54" s="9" t="s">
        <v>204</v>
      </c>
      <c r="B54" s="9" t="s">
        <v>205</v>
      </c>
      <c r="C54" s="29"/>
      <c r="D54" s="29">
        <v>38.823</v>
      </c>
      <c r="E54" s="29">
        <v>30.123000000000001</v>
      </c>
      <c r="F54" s="29">
        <v>22.417000000000002</v>
      </c>
      <c r="G54" s="29">
        <v>32.675687000000003</v>
      </c>
      <c r="H54" s="29">
        <v>31.556453999999999</v>
      </c>
      <c r="I54" s="29">
        <v>32.322971000000003</v>
      </c>
      <c r="J54" s="29">
        <v>5.7132750000000003</v>
      </c>
      <c r="K54" s="29">
        <v>6.2388000000000003</v>
      </c>
      <c r="L54" s="29">
        <v>5.8102999999999998</v>
      </c>
      <c r="M54" s="29">
        <v>13.4504</v>
      </c>
      <c r="N54" s="29">
        <v>16.169</v>
      </c>
      <c r="O54" s="29">
        <v>6.8280000000000003</v>
      </c>
    </row>
    <row r="55" spans="1:15" hidden="1" x14ac:dyDescent="0.25">
      <c r="A55" s="9" t="s">
        <v>195</v>
      </c>
      <c r="B55" s="9" t="s">
        <v>196</v>
      </c>
      <c r="C55" s="29"/>
      <c r="D55" s="29">
        <v>0.85399999999999998</v>
      </c>
      <c r="E55" s="29">
        <v>1.2070000000000001</v>
      </c>
      <c r="F55" s="29">
        <v>1.6619999999999999</v>
      </c>
      <c r="G55" s="29">
        <v>1.9550000000000001</v>
      </c>
      <c r="H55" s="29">
        <v>1.7390000000000001</v>
      </c>
      <c r="I55" s="29">
        <v>2.1859999999999999</v>
      </c>
      <c r="J55" s="29">
        <v>1.528</v>
      </c>
      <c r="K55" s="29">
        <v>1.8620000000000001</v>
      </c>
      <c r="L55" s="29">
        <v>0</v>
      </c>
      <c r="M55" s="29">
        <v>0</v>
      </c>
      <c r="N55" s="29">
        <v>0</v>
      </c>
      <c r="O55" s="29">
        <v>0</v>
      </c>
    </row>
    <row r="56" spans="1:15" hidden="1" x14ac:dyDescent="0.25">
      <c r="A56" s="9" t="s">
        <v>96</v>
      </c>
      <c r="B56" s="9" t="s">
        <v>97</v>
      </c>
      <c r="C56" s="29"/>
      <c r="D56" s="29">
        <v>1.889</v>
      </c>
      <c r="E56" s="29">
        <v>8.0210000000000008</v>
      </c>
      <c r="F56" s="29">
        <v>9.4049999999999994</v>
      </c>
      <c r="G56" s="29">
        <v>10.355</v>
      </c>
      <c r="H56" s="29">
        <v>10.43</v>
      </c>
      <c r="I56" s="29">
        <v>5.7009999999999996</v>
      </c>
      <c r="J56" s="29">
        <v>4.7069999999999999</v>
      </c>
      <c r="K56" s="29">
        <v>4.8529999999999998</v>
      </c>
      <c r="L56" s="29">
        <v>6.0000000000000001E-3</v>
      </c>
      <c r="M56" s="29">
        <v>4.0000000000000001E-3</v>
      </c>
      <c r="N56" s="29">
        <v>4.0000000000000001E-3</v>
      </c>
      <c r="O56" s="29">
        <v>0</v>
      </c>
    </row>
    <row r="57" spans="1:15" hidden="1" x14ac:dyDescent="0.25">
      <c r="A57" s="9" t="s">
        <v>102</v>
      </c>
      <c r="B57" s="9" t="s">
        <v>102</v>
      </c>
      <c r="C57" s="29"/>
      <c r="D57" s="29">
        <v>4.2229999999999999</v>
      </c>
      <c r="E57" s="29">
        <v>2.0680000000000001</v>
      </c>
      <c r="F57" s="29">
        <v>1E-3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</row>
    <row r="58" spans="1:15" hidden="1" x14ac:dyDescent="0.25">
      <c r="A58" s="9" t="s">
        <v>572</v>
      </c>
      <c r="B58" s="9" t="s">
        <v>573</v>
      </c>
      <c r="C58" s="29"/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5.6000000000000001E-2</v>
      </c>
    </row>
    <row r="59" spans="1:15" hidden="1" x14ac:dyDescent="0.25">
      <c r="A59" s="9" t="s">
        <v>84</v>
      </c>
      <c r="B59" s="9" t="s">
        <v>85</v>
      </c>
      <c r="C59" s="29"/>
      <c r="D59" s="29">
        <v>4.2000000000000003E-2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</row>
    <row r="60" spans="1:15" hidden="1" x14ac:dyDescent="0.25">
      <c r="A60" s="9" t="s">
        <v>326</v>
      </c>
      <c r="B60" s="9" t="s">
        <v>327</v>
      </c>
      <c r="C60" s="29"/>
      <c r="D60" s="29">
        <v>3.9529999999999998</v>
      </c>
      <c r="E60" s="29">
        <v>5.13</v>
      </c>
      <c r="F60" s="29">
        <v>7.2359999999999998</v>
      </c>
      <c r="G60" s="29">
        <v>8.5129999999999999</v>
      </c>
      <c r="H60" s="29">
        <v>7.6079999999999997</v>
      </c>
      <c r="I60" s="29">
        <v>9.2129999999999992</v>
      </c>
      <c r="J60" s="29">
        <v>5.8940000000000001</v>
      </c>
      <c r="K60" s="29">
        <v>7.3090000000000002</v>
      </c>
      <c r="L60" s="29">
        <v>0</v>
      </c>
      <c r="M60" s="29">
        <v>0</v>
      </c>
      <c r="N60" s="29">
        <v>0</v>
      </c>
      <c r="O60" s="29">
        <v>0</v>
      </c>
    </row>
    <row r="61" spans="1:15" hidden="1" x14ac:dyDescent="0.25">
      <c r="A61" s="9" t="s">
        <v>201</v>
      </c>
      <c r="B61" s="9" t="s">
        <v>201</v>
      </c>
      <c r="C61" s="29"/>
      <c r="D61" s="29">
        <v>0.24199999999999999</v>
      </c>
      <c r="E61" s="29">
        <v>0.27400000000000002</v>
      </c>
      <c r="F61" s="29">
        <v>0.20200000000000001</v>
      </c>
      <c r="G61" s="29">
        <v>0.24199999999999999</v>
      </c>
      <c r="H61" s="29">
        <v>0.16200000000000001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</row>
    <row r="62" spans="1:15" hidden="1" x14ac:dyDescent="0.25">
      <c r="A62" s="9" t="s">
        <v>328</v>
      </c>
      <c r="B62" s="9" t="s">
        <v>329</v>
      </c>
      <c r="C62" s="29"/>
      <c r="D62" s="29">
        <v>2.5999999999999999E-2</v>
      </c>
      <c r="E62" s="29">
        <v>2.5999999999999999E-2</v>
      </c>
      <c r="F62" s="29">
        <v>0.11</v>
      </c>
      <c r="G62" s="29">
        <v>0.112</v>
      </c>
      <c r="H62" s="29">
        <v>0.186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</row>
    <row r="63" spans="1:15" x14ac:dyDescent="0.25">
      <c r="A63" s="10"/>
      <c r="B63" s="10" t="s">
        <v>646</v>
      </c>
      <c r="C63" s="30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0.11799999999999999</v>
      </c>
      <c r="I63" s="29">
        <v>7.6999999999999999E-2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</row>
    <row r="64" spans="1:15" hidden="1" x14ac:dyDescent="0.25">
      <c r="A64" s="9" t="s">
        <v>352</v>
      </c>
      <c r="B64" s="9" t="s">
        <v>353</v>
      </c>
      <c r="C64" s="29"/>
      <c r="D64" s="29">
        <v>0</v>
      </c>
      <c r="E64" s="29">
        <v>0</v>
      </c>
      <c r="F64" s="29">
        <v>0</v>
      </c>
      <c r="G64" s="29">
        <v>0</v>
      </c>
      <c r="H64" s="29">
        <v>0.11799999999999999</v>
      </c>
      <c r="I64" s="29">
        <v>7.6999999999999999E-2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</row>
    <row r="65" spans="1:15" x14ac:dyDescent="0.25">
      <c r="A65" s="10"/>
      <c r="B65" s="10" t="s">
        <v>648</v>
      </c>
      <c r="C65" s="30">
        <f>C66+C67+C68+C69+C70+C71+C72+C73+C74+C75+C76+C77</f>
        <v>122.91802150688001</v>
      </c>
      <c r="D65" s="30">
        <v>133.32749999999999</v>
      </c>
      <c r="E65" s="29">
        <v>159.8218</v>
      </c>
      <c r="F65" s="29">
        <v>121.4006</v>
      </c>
      <c r="G65" s="29">
        <v>32.982740999999997</v>
      </c>
      <c r="H65" s="29">
        <v>47.984541999999998</v>
      </c>
      <c r="I65" s="29">
        <v>57.934486999999997</v>
      </c>
      <c r="J65" s="29">
        <v>65.224604999999997</v>
      </c>
      <c r="K65" s="29">
        <v>71.747399999999999</v>
      </c>
      <c r="L65" s="29">
        <v>55.324599999999997</v>
      </c>
      <c r="M65" s="29">
        <v>68.186899999999994</v>
      </c>
      <c r="N65" s="29">
        <v>71.344899999999996</v>
      </c>
      <c r="O65" s="29">
        <v>101.45010000000001</v>
      </c>
    </row>
    <row r="66" spans="1:15" x14ac:dyDescent="0.25">
      <c r="A66" s="9" t="s">
        <v>399</v>
      </c>
      <c r="B66" s="9" t="s">
        <v>400</v>
      </c>
      <c r="C66" s="43">
        <v>7.2370581700000001</v>
      </c>
      <c r="D66" s="29">
        <v>0.95350000000000001</v>
      </c>
      <c r="E66" s="29">
        <v>6.4878999999999998</v>
      </c>
      <c r="F66" s="29">
        <v>7.1592000000000002</v>
      </c>
      <c r="G66" s="29">
        <v>1.829858</v>
      </c>
      <c r="H66" s="29">
        <v>2.6594570000000002</v>
      </c>
      <c r="I66" s="29">
        <v>3.2385169999999999</v>
      </c>
      <c r="J66" s="29">
        <v>3.3907229999999999</v>
      </c>
      <c r="K66" s="29">
        <v>3.7505999999999999</v>
      </c>
      <c r="L66" s="29">
        <v>2.234</v>
      </c>
      <c r="M66" s="29">
        <v>3.3454000000000002</v>
      </c>
      <c r="N66" s="29">
        <v>2.7810999999999999</v>
      </c>
      <c r="O66" s="29">
        <v>2.883</v>
      </c>
    </row>
    <row r="67" spans="1:15" x14ac:dyDescent="0.25">
      <c r="A67" s="9" t="s">
        <v>383</v>
      </c>
      <c r="B67" s="9" t="s">
        <v>384</v>
      </c>
      <c r="C67" s="43">
        <v>0.16458762252999998</v>
      </c>
      <c r="D67" s="29">
        <v>0.1431</v>
      </c>
      <c r="E67" s="29">
        <v>0.1231</v>
      </c>
      <c r="F67" s="29">
        <v>6.2600000000000003E-2</v>
      </c>
      <c r="G67" s="29">
        <v>1.4168E-2</v>
      </c>
      <c r="H67" s="29">
        <v>1.6982000000000001E-2</v>
      </c>
      <c r="I67" s="29">
        <v>0.100286</v>
      </c>
      <c r="J67" s="29">
        <v>1.8700999999999999E-2</v>
      </c>
      <c r="K67" s="29">
        <v>0.10979999999999999</v>
      </c>
      <c r="L67" s="29">
        <v>8.3999999999999995E-3</v>
      </c>
      <c r="M67" s="29">
        <v>8.4699999999999998E-2</v>
      </c>
      <c r="N67" s="29">
        <v>0.1014</v>
      </c>
      <c r="O67" s="29">
        <v>0</v>
      </c>
    </row>
    <row r="68" spans="1:15" x14ac:dyDescent="0.25">
      <c r="A68" s="9" t="s">
        <v>401</v>
      </c>
      <c r="B68" s="9" t="s">
        <v>402</v>
      </c>
      <c r="C68" s="43">
        <v>2.7759876463500013</v>
      </c>
      <c r="D68" s="29">
        <v>0.52990000000000004</v>
      </c>
      <c r="E68" s="29">
        <v>2.1040999999999999</v>
      </c>
      <c r="F68" s="29">
        <v>2.0129999999999999</v>
      </c>
      <c r="G68" s="29">
        <v>6.6365999999999994E-2</v>
      </c>
      <c r="H68" s="29">
        <v>8.9185E-2</v>
      </c>
      <c r="I68" s="29">
        <v>0.162053</v>
      </c>
      <c r="J68" s="29">
        <v>0.10933900000000001</v>
      </c>
      <c r="K68" s="29">
        <v>0.21229999999999999</v>
      </c>
      <c r="L68" s="29">
        <v>7.0099999999999996E-2</v>
      </c>
      <c r="M68" s="29">
        <v>0.24479999999999999</v>
      </c>
      <c r="N68" s="29">
        <v>0.26019999999999999</v>
      </c>
      <c r="O68" s="29">
        <v>0</v>
      </c>
    </row>
    <row r="69" spans="1:15" x14ac:dyDescent="0.25">
      <c r="A69" s="9" t="s">
        <v>397</v>
      </c>
      <c r="B69" s="9" t="s">
        <v>398</v>
      </c>
      <c r="C69" s="43">
        <v>8.7930438599999974</v>
      </c>
      <c r="D69" s="29">
        <v>2.9135</v>
      </c>
      <c r="E69" s="29">
        <v>6.9638</v>
      </c>
      <c r="F69" s="29">
        <v>6.1506999999999996</v>
      </c>
      <c r="G69" s="29">
        <v>0.86491600000000002</v>
      </c>
      <c r="H69" s="29">
        <v>1.1108279999999999</v>
      </c>
      <c r="I69" s="29">
        <v>1.2399119999999999</v>
      </c>
      <c r="J69" s="29">
        <v>1.3671169999999999</v>
      </c>
      <c r="K69" s="29">
        <v>2.0076999999999998</v>
      </c>
      <c r="L69" s="29">
        <v>0.81540000000000001</v>
      </c>
      <c r="M69" s="29">
        <v>2.3174000000000001</v>
      </c>
      <c r="N69" s="29">
        <v>2.6255999999999999</v>
      </c>
      <c r="O69" s="29">
        <v>2</v>
      </c>
    </row>
    <row r="70" spans="1:15" x14ac:dyDescent="0.25">
      <c r="A70" s="9" t="s">
        <v>38</v>
      </c>
      <c r="B70" s="9" t="s">
        <v>39</v>
      </c>
      <c r="C70" s="43">
        <v>1.4649999999999999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</row>
    <row r="71" spans="1:15" x14ac:dyDescent="0.25">
      <c r="A71" s="9" t="s">
        <v>381</v>
      </c>
      <c r="B71" s="9" t="s">
        <v>382</v>
      </c>
      <c r="C71" s="43">
        <v>8.994232947999997</v>
      </c>
      <c r="D71" s="29">
        <v>3.3546</v>
      </c>
      <c r="E71" s="29">
        <v>6.8124000000000002</v>
      </c>
      <c r="F71" s="29">
        <v>9.8978000000000002</v>
      </c>
      <c r="G71" s="29">
        <v>2.0216660000000002</v>
      </c>
      <c r="H71" s="29">
        <v>2.2779769999999999</v>
      </c>
      <c r="I71" s="29">
        <v>2.6868500000000002</v>
      </c>
      <c r="J71" s="29">
        <v>2.6705009999999998</v>
      </c>
      <c r="K71" s="29">
        <v>3.5587</v>
      </c>
      <c r="L71" s="29">
        <v>5.3353999999999999</v>
      </c>
      <c r="M71" s="29">
        <v>6.6096000000000004</v>
      </c>
      <c r="N71" s="29">
        <v>7.4522000000000004</v>
      </c>
      <c r="O71" s="29">
        <v>9.2399000000000004</v>
      </c>
    </row>
    <row r="72" spans="1:15" x14ac:dyDescent="0.25">
      <c r="A72" s="9" t="s">
        <v>385</v>
      </c>
      <c r="B72" s="9" t="s">
        <v>386</v>
      </c>
      <c r="C72" s="43">
        <v>50.630254240000014</v>
      </c>
      <c r="D72" s="29">
        <v>17.643000000000001</v>
      </c>
      <c r="E72" s="29">
        <v>42.781999999999996</v>
      </c>
      <c r="F72" s="29">
        <v>36.610300000000002</v>
      </c>
      <c r="G72" s="29">
        <v>5.6335350000000002</v>
      </c>
      <c r="H72" s="29">
        <v>7.9486249999999998</v>
      </c>
      <c r="I72" s="29">
        <v>9.4299149999999994</v>
      </c>
      <c r="J72" s="29">
        <v>10.402846</v>
      </c>
      <c r="K72" s="29">
        <v>11.260400000000001</v>
      </c>
      <c r="L72" s="29">
        <v>9.4678000000000004</v>
      </c>
      <c r="M72" s="29">
        <v>11.540800000000001</v>
      </c>
      <c r="N72" s="29">
        <v>12.7986</v>
      </c>
      <c r="O72" s="29">
        <v>15.923</v>
      </c>
    </row>
    <row r="73" spans="1:15" x14ac:dyDescent="0.25">
      <c r="A73" s="9" t="s">
        <v>489</v>
      </c>
      <c r="B73" s="9" t="s">
        <v>490</v>
      </c>
      <c r="C73" s="43">
        <v>17.901029000000001</v>
      </c>
      <c r="D73" s="29">
        <v>1.8700000000000001E-2</v>
      </c>
      <c r="E73" s="29">
        <v>16.425999999999998</v>
      </c>
      <c r="F73" s="29">
        <v>17.428000000000001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</row>
    <row r="74" spans="1:15" x14ac:dyDescent="0.25">
      <c r="A74" s="9" t="s">
        <v>387</v>
      </c>
      <c r="B74" s="9" t="s">
        <v>388</v>
      </c>
      <c r="C74" s="43">
        <v>11.885236084000001</v>
      </c>
      <c r="D74" s="29">
        <v>97.763400000000004</v>
      </c>
      <c r="E74" s="29">
        <v>68.793199999999999</v>
      </c>
      <c r="F74" s="29">
        <v>25.884499999999999</v>
      </c>
      <c r="G74" s="29">
        <v>19.276509999999998</v>
      </c>
      <c r="H74" s="29">
        <v>29.458016000000001</v>
      </c>
      <c r="I74" s="29">
        <v>36.095168999999999</v>
      </c>
      <c r="J74" s="29">
        <v>41.690109999999997</v>
      </c>
      <c r="K74" s="29">
        <v>42.675600000000003</v>
      </c>
      <c r="L74" s="29">
        <v>28.434000000000001</v>
      </c>
      <c r="M74" s="29">
        <v>32.126300000000001</v>
      </c>
      <c r="N74" s="29">
        <v>30.335799999999999</v>
      </c>
      <c r="O74" s="29">
        <v>55.104999999999997</v>
      </c>
    </row>
    <row r="75" spans="1:15" hidden="1" x14ac:dyDescent="0.25">
      <c r="A75" s="9" t="s">
        <v>505</v>
      </c>
      <c r="B75" s="9" t="s">
        <v>506</v>
      </c>
      <c r="C75" s="29"/>
      <c r="D75" s="29">
        <v>1.7299999999999999E-2</v>
      </c>
      <c r="E75" s="29">
        <v>1.7399999999999999E-2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</row>
    <row r="76" spans="1:15" x14ac:dyDescent="0.25">
      <c r="A76" s="9" t="s">
        <v>389</v>
      </c>
      <c r="B76" s="9" t="s">
        <v>390</v>
      </c>
      <c r="C76" s="43">
        <v>12.577874702999999</v>
      </c>
      <c r="D76" s="29">
        <v>8.5660000000000007</v>
      </c>
      <c r="E76" s="29">
        <v>8.1751000000000005</v>
      </c>
      <c r="F76" s="29">
        <v>15.5724</v>
      </c>
      <c r="G76" s="29">
        <v>2.2106180000000002</v>
      </c>
      <c r="H76" s="29">
        <v>2.8652500000000001</v>
      </c>
      <c r="I76" s="29">
        <v>3.015298</v>
      </c>
      <c r="J76" s="29">
        <v>3.4073859999999998</v>
      </c>
      <c r="K76" s="29">
        <v>5.8048999999999999</v>
      </c>
      <c r="L76" s="29">
        <v>7.3765000000000001</v>
      </c>
      <c r="M76" s="29">
        <v>9.6919000000000004</v>
      </c>
      <c r="N76" s="29">
        <v>12.516500000000001</v>
      </c>
      <c r="O76" s="29">
        <v>14.0442</v>
      </c>
    </row>
    <row r="77" spans="1:15" x14ac:dyDescent="0.25">
      <c r="A77" s="9" t="s">
        <v>393</v>
      </c>
      <c r="B77" s="9" t="s">
        <v>394</v>
      </c>
      <c r="C77" s="43">
        <v>0.49371723299999998</v>
      </c>
      <c r="D77" s="29">
        <v>1.4245000000000001</v>
      </c>
      <c r="E77" s="29">
        <v>1.1368</v>
      </c>
      <c r="F77" s="29">
        <v>0.62209999999999999</v>
      </c>
      <c r="G77" s="29">
        <v>1.0651040000000001</v>
      </c>
      <c r="H77" s="29">
        <v>1.558222</v>
      </c>
      <c r="I77" s="29">
        <v>1.9664870000000001</v>
      </c>
      <c r="J77" s="29">
        <v>2.1678820000000001</v>
      </c>
      <c r="K77" s="29">
        <v>2.3673999999999999</v>
      </c>
      <c r="L77" s="29">
        <v>1.583</v>
      </c>
      <c r="M77" s="29">
        <v>2.226</v>
      </c>
      <c r="N77" s="29">
        <v>2.4735</v>
      </c>
      <c r="O77" s="29">
        <v>2.2549999999999999</v>
      </c>
    </row>
    <row r="78" spans="1:15" x14ac:dyDescent="0.25">
      <c r="A78" s="10"/>
      <c r="B78" s="10" t="s">
        <v>647</v>
      </c>
      <c r="C78" s="44">
        <v>0.69130000000000003</v>
      </c>
      <c r="D78" s="30">
        <v>0.68200000000000005</v>
      </c>
      <c r="E78" s="29">
        <v>1.071</v>
      </c>
      <c r="F78" s="29">
        <v>0.69699999999999995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</row>
    <row r="79" spans="1:15" hidden="1" x14ac:dyDescent="0.25">
      <c r="A79" s="9" t="s">
        <v>421</v>
      </c>
      <c r="B79" s="9" t="s">
        <v>422</v>
      </c>
      <c r="C79" s="9"/>
      <c r="D79" s="7">
        <v>0.68200000000000005</v>
      </c>
      <c r="E79" s="7">
        <v>1.071</v>
      </c>
      <c r="F79" s="7">
        <v>0.69699999999999995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</row>
  </sheetData>
  <sortState ref="A66:N76">
    <sortCondition ref="B66:B76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workbookViewId="0">
      <selection activeCell="C8" sqref="C8"/>
    </sheetView>
  </sheetViews>
  <sheetFormatPr defaultRowHeight="15" x14ac:dyDescent="0.25"/>
  <cols>
    <col min="1" max="1" width="30.85546875" bestFit="1" customWidth="1"/>
    <col min="2" max="2" width="64.140625" bestFit="1" customWidth="1"/>
    <col min="3" max="15" width="12.7109375" customWidth="1"/>
  </cols>
  <sheetData>
    <row r="1" spans="1:15" x14ac:dyDescent="0.25">
      <c r="A1" t="s">
        <v>669</v>
      </c>
    </row>
    <row r="2" spans="1:15" x14ac:dyDescent="0.25">
      <c r="A2" t="s">
        <v>666</v>
      </c>
    </row>
    <row r="3" spans="1:15" x14ac:dyDescent="0.25">
      <c r="A3" s="1" t="s">
        <v>637</v>
      </c>
      <c r="B3" s="1" t="s">
        <v>638</v>
      </c>
      <c r="C3" s="1" t="s">
        <v>651</v>
      </c>
      <c r="D3" s="2">
        <v>2017</v>
      </c>
      <c r="E3" s="2">
        <v>2016</v>
      </c>
      <c r="F3" s="2">
        <v>2015</v>
      </c>
      <c r="G3" s="2">
        <v>2014</v>
      </c>
      <c r="H3" s="2">
        <v>2013</v>
      </c>
      <c r="I3" s="2">
        <v>2012</v>
      </c>
      <c r="J3" s="2">
        <v>2011</v>
      </c>
      <c r="K3" s="2">
        <v>2010</v>
      </c>
      <c r="L3" s="2">
        <v>2009</v>
      </c>
      <c r="M3" s="2">
        <v>2008</v>
      </c>
      <c r="N3" s="2">
        <v>2007</v>
      </c>
      <c r="O3" s="1">
        <v>2006</v>
      </c>
    </row>
    <row r="4" spans="1:15" x14ac:dyDescent="0.25">
      <c r="A4" s="9" t="s">
        <v>13</v>
      </c>
      <c r="B4" s="9" t="s">
        <v>14</v>
      </c>
      <c r="C4" s="34">
        <v>88.804999999999964</v>
      </c>
      <c r="D4" s="32">
        <v>110.58799999999999</v>
      </c>
      <c r="E4" s="32">
        <v>101.16</v>
      </c>
      <c r="F4" s="32">
        <v>86.441999999999993</v>
      </c>
      <c r="G4" s="32">
        <v>76.506</v>
      </c>
      <c r="H4" s="32">
        <v>77.840999999999994</v>
      </c>
      <c r="I4" s="32">
        <v>81.4816</v>
      </c>
      <c r="J4" s="32">
        <v>73.197000000000003</v>
      </c>
      <c r="K4" s="32">
        <v>46.466999999999999</v>
      </c>
      <c r="L4" s="7">
        <v>38.031999999999996</v>
      </c>
      <c r="M4" s="7">
        <v>37.596299999999999</v>
      </c>
      <c r="N4" s="7">
        <v>13.554</v>
      </c>
      <c r="O4" s="7">
        <v>4.9009</v>
      </c>
    </row>
    <row r="5" spans="1:15" x14ac:dyDescent="0.25">
      <c r="A5" s="9" t="s">
        <v>2</v>
      </c>
      <c r="B5" s="9" t="s">
        <v>3</v>
      </c>
      <c r="C5" s="34">
        <v>0.71800000000000019</v>
      </c>
      <c r="D5" s="32">
        <v>1.268</v>
      </c>
      <c r="E5" s="32">
        <v>1.3959999999999999</v>
      </c>
      <c r="F5" s="32">
        <v>1.1399999999999999</v>
      </c>
      <c r="G5" s="32">
        <v>1.08</v>
      </c>
      <c r="H5" s="32">
        <v>1.1778</v>
      </c>
      <c r="I5" s="32">
        <v>1.4901</v>
      </c>
      <c r="J5" s="32">
        <v>0.77010000000000001</v>
      </c>
      <c r="K5" s="32">
        <v>0.82020000000000004</v>
      </c>
      <c r="L5" s="7">
        <v>0.71099999999999997</v>
      </c>
      <c r="M5" s="7">
        <v>0.497</v>
      </c>
      <c r="N5" s="7">
        <v>0.21</v>
      </c>
      <c r="O5" s="7">
        <v>0</v>
      </c>
    </row>
    <row r="6" spans="1:15" x14ac:dyDescent="0.25">
      <c r="A6" s="9" t="s">
        <v>11</v>
      </c>
      <c r="B6" s="9" t="s">
        <v>12</v>
      </c>
      <c r="C6" s="34">
        <v>50.981564000000013</v>
      </c>
      <c r="D6" s="32">
        <v>53.683999999999997</v>
      </c>
      <c r="E6" s="32">
        <v>62.613999999999997</v>
      </c>
      <c r="F6" s="32">
        <v>58.784999999999997</v>
      </c>
      <c r="G6" s="32">
        <v>62.281351999999998</v>
      </c>
      <c r="H6" s="32">
        <v>65.356905999999995</v>
      </c>
      <c r="I6" s="32">
        <v>67.144188</v>
      </c>
      <c r="J6" s="32">
        <v>63.102131999999997</v>
      </c>
      <c r="K6" s="32">
        <v>75.063999999999993</v>
      </c>
      <c r="L6" s="7">
        <v>77.905799999999999</v>
      </c>
      <c r="M6" s="7">
        <v>78.915199999999999</v>
      </c>
      <c r="N6" s="7">
        <v>81.541300000000007</v>
      </c>
      <c r="O6" s="7">
        <v>88.060400000000001</v>
      </c>
    </row>
    <row r="7" spans="1:15" x14ac:dyDescent="0.25">
      <c r="A7" s="9" t="s">
        <v>0</v>
      </c>
      <c r="B7" s="9" t="s">
        <v>1</v>
      </c>
      <c r="C7" s="32">
        <v>0</v>
      </c>
      <c r="D7" s="32">
        <v>0.22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7">
        <v>0</v>
      </c>
      <c r="M7" s="7">
        <v>0</v>
      </c>
      <c r="N7" s="7">
        <v>0</v>
      </c>
      <c r="O7" s="7">
        <v>0</v>
      </c>
    </row>
    <row r="8" spans="1:15" x14ac:dyDescent="0.25">
      <c r="A8" s="9" t="s">
        <v>376</v>
      </c>
      <c r="B8" s="9" t="s">
        <v>375</v>
      </c>
      <c r="C8" s="34">
        <v>360.95400000000006</v>
      </c>
      <c r="D8" s="32">
        <v>420.00099999999998</v>
      </c>
      <c r="E8" s="32">
        <v>321.339</v>
      </c>
      <c r="F8" s="32">
        <v>231.024</v>
      </c>
      <c r="G8" s="32">
        <v>190.15100000000001</v>
      </c>
      <c r="H8" s="32">
        <v>197.52</v>
      </c>
      <c r="I8" s="32">
        <v>219.71700000000001</v>
      </c>
      <c r="J8" s="32">
        <v>170.446</v>
      </c>
      <c r="K8" s="32">
        <v>136.29769999999999</v>
      </c>
      <c r="L8" s="7">
        <v>149.04</v>
      </c>
      <c r="M8" s="7">
        <v>138.8175</v>
      </c>
      <c r="N8" s="7">
        <v>94.608000000000004</v>
      </c>
      <c r="O8" s="7">
        <v>5.7080000000000002</v>
      </c>
    </row>
    <row r="9" spans="1:15" x14ac:dyDescent="0.25">
      <c r="A9" s="9" t="s">
        <v>6</v>
      </c>
      <c r="B9" s="9" t="s">
        <v>7</v>
      </c>
      <c r="C9" s="32">
        <v>6752.523232999999</v>
      </c>
      <c r="D9" s="32">
        <v>6743.9989999999998</v>
      </c>
      <c r="E9" s="32">
        <v>7504.77</v>
      </c>
      <c r="F9" s="32">
        <v>8144.2060000000001</v>
      </c>
      <c r="G9" s="32">
        <v>8365.5806539999994</v>
      </c>
      <c r="H9" s="32">
        <v>10983.395047</v>
      </c>
      <c r="I9" s="32">
        <v>14518.809909</v>
      </c>
      <c r="J9" s="32">
        <v>14544.445562999999</v>
      </c>
      <c r="K9" s="32">
        <v>20656.367099999999</v>
      </c>
      <c r="L9" s="7">
        <v>19033.523799999999</v>
      </c>
      <c r="M9" s="7">
        <v>20673.875</v>
      </c>
      <c r="N9" s="7">
        <v>22243.495500000001</v>
      </c>
      <c r="O9" s="7">
        <v>22931.502</v>
      </c>
    </row>
    <row r="10" spans="1:15" x14ac:dyDescent="0.25">
      <c r="A10" s="9" t="s">
        <v>4</v>
      </c>
      <c r="B10" s="9" t="s">
        <v>5</v>
      </c>
      <c r="C10" s="32">
        <v>157.74732400000008</v>
      </c>
      <c r="D10" s="32">
        <v>132.94300000000001</v>
      </c>
      <c r="E10" s="32">
        <v>494.13099999999997</v>
      </c>
      <c r="F10" s="32">
        <v>439.274</v>
      </c>
      <c r="G10" s="32">
        <v>472.49477300000001</v>
      </c>
      <c r="H10" s="32">
        <v>456.84178900000001</v>
      </c>
      <c r="I10" s="32">
        <v>380.24215800000002</v>
      </c>
      <c r="J10" s="32">
        <v>347.77771200000001</v>
      </c>
      <c r="K10" s="32">
        <v>367.08580000000001</v>
      </c>
      <c r="L10" s="40">
        <v>434.77859999999998</v>
      </c>
      <c r="M10" s="40">
        <v>424.61799999999999</v>
      </c>
      <c r="N10" s="40">
        <v>379.3836</v>
      </c>
      <c r="O10" s="40">
        <v>424.072</v>
      </c>
    </row>
    <row r="11" spans="1:15" s="24" customFormat="1" hidden="1" x14ac:dyDescent="0.25">
      <c r="A11" s="9" t="s">
        <v>8</v>
      </c>
      <c r="B11" s="9" t="s">
        <v>9</v>
      </c>
      <c r="C11" s="32"/>
      <c r="D11" s="32"/>
      <c r="E11" s="32"/>
      <c r="F11" s="32"/>
      <c r="G11" s="32"/>
      <c r="H11" s="32"/>
      <c r="I11" s="32"/>
      <c r="J11" s="32"/>
      <c r="K11" s="32"/>
      <c r="L11" s="9"/>
      <c r="M11" s="9"/>
      <c r="N11" s="9"/>
      <c r="O11" s="9"/>
    </row>
    <row r="12" spans="1:15" x14ac:dyDescent="0.25">
      <c r="A12" s="3" t="s">
        <v>640</v>
      </c>
      <c r="B12" s="9" t="s">
        <v>15</v>
      </c>
      <c r="C12" s="34">
        <v>2E-3</v>
      </c>
      <c r="D12" s="32">
        <v>0.28000000000000003</v>
      </c>
      <c r="E12" s="32">
        <v>4.0000000000000001E-3</v>
      </c>
      <c r="F12" s="32">
        <v>6.0000000000000001E-3</v>
      </c>
      <c r="G12" s="32">
        <v>1E-3</v>
      </c>
      <c r="H12" s="32">
        <v>0</v>
      </c>
      <c r="I12" s="32">
        <v>0</v>
      </c>
      <c r="J12" s="32">
        <v>0.40400000000000003</v>
      </c>
      <c r="K12" s="32">
        <v>0.75600000000000001</v>
      </c>
      <c r="L12" s="41">
        <v>0.76900000000000002</v>
      </c>
      <c r="M12" s="41">
        <v>0.752</v>
      </c>
      <c r="N12" s="41">
        <v>0.44800000000000001</v>
      </c>
      <c r="O12" s="41">
        <v>0</v>
      </c>
    </row>
    <row r="13" spans="1:15" x14ac:dyDescent="0.25">
      <c r="A13" s="3" t="s">
        <v>639</v>
      </c>
      <c r="B13" s="9" t="s">
        <v>10</v>
      </c>
      <c r="C13" s="34">
        <v>17.056705000000001</v>
      </c>
      <c r="D13" s="32">
        <v>17.478999999999999</v>
      </c>
      <c r="E13" s="32">
        <v>29.417999999999999</v>
      </c>
      <c r="F13" s="32">
        <v>30.651</v>
      </c>
      <c r="G13" s="32">
        <v>40.793464999999998</v>
      </c>
      <c r="H13" s="32">
        <v>59.498195000000003</v>
      </c>
      <c r="I13" s="32">
        <v>72.024281999999999</v>
      </c>
      <c r="J13" s="32">
        <v>67.689003</v>
      </c>
      <c r="K13" s="32">
        <v>88.392700000000005</v>
      </c>
      <c r="L13" s="7">
        <v>82.179699999999997</v>
      </c>
      <c r="M13" s="7">
        <v>98.224999999999994</v>
      </c>
      <c r="N13" s="7">
        <v>115.2988</v>
      </c>
      <c r="O13" s="7">
        <v>117.1405</v>
      </c>
    </row>
    <row r="14" spans="1:15" x14ac:dyDescent="0.25">
      <c r="A14" s="10"/>
      <c r="B14" s="10" t="s">
        <v>644</v>
      </c>
      <c r="C14" s="61">
        <v>81.978891000000019</v>
      </c>
      <c r="D14" s="33">
        <v>75.013999999999996</v>
      </c>
      <c r="E14" s="32">
        <v>81.186000000000007</v>
      </c>
      <c r="F14" s="32">
        <v>110.849</v>
      </c>
      <c r="G14" s="32">
        <v>126.408962</v>
      </c>
      <c r="H14" s="32">
        <v>124.469318</v>
      </c>
      <c r="I14" s="32">
        <v>85.923576999999995</v>
      </c>
      <c r="J14" s="32">
        <v>61.013263999999999</v>
      </c>
      <c r="K14" s="32">
        <v>72.032600000000002</v>
      </c>
      <c r="L14" s="7">
        <v>99.495999999999995</v>
      </c>
      <c r="M14" s="7">
        <v>91.287700000000001</v>
      </c>
      <c r="N14" s="7">
        <v>174.35130000000001</v>
      </c>
      <c r="O14" s="7">
        <v>161.00800000000001</v>
      </c>
    </row>
    <row r="15" spans="1:15" x14ac:dyDescent="0.25">
      <c r="A15" s="9" t="s">
        <v>42</v>
      </c>
      <c r="B15" s="9" t="s">
        <v>43</v>
      </c>
      <c r="C15" s="34">
        <v>58.839072000000009</v>
      </c>
      <c r="D15" s="32">
        <v>49.064</v>
      </c>
      <c r="E15" s="32">
        <v>43.712000000000003</v>
      </c>
      <c r="F15" s="32">
        <v>48.645000000000003</v>
      </c>
      <c r="G15" s="32">
        <v>52.415202999999998</v>
      </c>
      <c r="H15" s="32">
        <v>56.290014999999997</v>
      </c>
      <c r="I15" s="32">
        <v>72.488955000000004</v>
      </c>
      <c r="J15" s="32">
        <v>72.860673000000006</v>
      </c>
      <c r="K15" s="32">
        <v>82.246899999999997</v>
      </c>
      <c r="L15" s="7">
        <v>95.781099999999995</v>
      </c>
      <c r="M15" s="7">
        <v>91.511799999999994</v>
      </c>
      <c r="N15" s="7">
        <v>24.032299999999999</v>
      </c>
      <c r="O15" s="7">
        <v>0</v>
      </c>
    </row>
    <row r="16" spans="1:15" x14ac:dyDescent="0.25">
      <c r="A16" s="9" t="s">
        <v>22</v>
      </c>
      <c r="B16" s="9" t="s">
        <v>23</v>
      </c>
      <c r="C16" s="34">
        <v>61.446233000000014</v>
      </c>
      <c r="D16" s="32">
        <v>57.22</v>
      </c>
      <c r="E16" s="32">
        <v>57.723999999999997</v>
      </c>
      <c r="F16" s="32">
        <v>49.865000000000002</v>
      </c>
      <c r="G16" s="32">
        <v>57.957025000000002</v>
      </c>
      <c r="H16" s="32">
        <v>63.001024000000001</v>
      </c>
      <c r="I16" s="32">
        <v>80.843265000000002</v>
      </c>
      <c r="J16" s="32">
        <v>80.593121999999994</v>
      </c>
      <c r="K16" s="32">
        <v>93.285600000000002</v>
      </c>
      <c r="L16" s="7">
        <v>107.8785</v>
      </c>
      <c r="M16" s="7">
        <v>103.4781</v>
      </c>
      <c r="N16" s="7">
        <v>34.697099999999999</v>
      </c>
      <c r="O16" s="7">
        <v>0</v>
      </c>
    </row>
    <row r="17" spans="1:15" x14ac:dyDescent="0.25">
      <c r="A17" s="9" t="s">
        <v>34</v>
      </c>
      <c r="B17" s="9" t="s">
        <v>35</v>
      </c>
      <c r="C17" s="34">
        <v>81.978891000000019</v>
      </c>
      <c r="D17" s="32">
        <v>75.013999999999996</v>
      </c>
      <c r="E17" s="32">
        <v>81.186000000000007</v>
      </c>
      <c r="F17" s="32">
        <v>110.849</v>
      </c>
      <c r="G17" s="32">
        <v>126.408962</v>
      </c>
      <c r="H17" s="32">
        <v>124.469318</v>
      </c>
      <c r="I17" s="32">
        <v>85.923576999999995</v>
      </c>
      <c r="J17" s="32">
        <v>61.013263999999999</v>
      </c>
      <c r="K17" s="32">
        <v>72.032600000000002</v>
      </c>
      <c r="L17" s="7">
        <v>99.495999999999995</v>
      </c>
      <c r="M17" s="7">
        <v>91.287700000000001</v>
      </c>
      <c r="N17" s="7">
        <v>174.35130000000001</v>
      </c>
      <c r="O17" s="7">
        <v>161.00800000000001</v>
      </c>
    </row>
    <row r="18" spans="1:15" x14ac:dyDescent="0.25">
      <c r="A18" s="10"/>
      <c r="B18" s="10" t="s">
        <v>650</v>
      </c>
      <c r="C18" s="61">
        <v>81.755613999999994</v>
      </c>
      <c r="D18" s="33">
        <v>78.648869000000005</v>
      </c>
      <c r="E18" s="32">
        <v>81.781041000000002</v>
      </c>
      <c r="F18" s="32">
        <v>73.410398999999998</v>
      </c>
      <c r="G18" s="32">
        <v>80.131832000000003</v>
      </c>
      <c r="H18" s="32">
        <v>77.364001999999999</v>
      </c>
      <c r="I18" s="32">
        <v>64.038014000000004</v>
      </c>
      <c r="J18" s="32">
        <v>42.290818999999999</v>
      </c>
      <c r="K18" s="32">
        <v>47.543700000000001</v>
      </c>
      <c r="L18" s="7">
        <v>58.130499999999998</v>
      </c>
      <c r="M18" s="7">
        <v>52.497199999999999</v>
      </c>
      <c r="N18" s="7">
        <v>5.8045</v>
      </c>
      <c r="O18" s="7">
        <v>0</v>
      </c>
    </row>
    <row r="19" spans="1:15" hidden="1" x14ac:dyDescent="0.25">
      <c r="A19" s="9" t="s">
        <v>60</v>
      </c>
      <c r="B19" s="9" t="s">
        <v>61</v>
      </c>
      <c r="C19" s="32"/>
      <c r="D19" s="32">
        <v>17.132999999999999</v>
      </c>
      <c r="E19" s="32">
        <v>17.827999999999999</v>
      </c>
      <c r="F19" s="32">
        <v>16.02</v>
      </c>
      <c r="G19" s="32">
        <v>17.491806</v>
      </c>
      <c r="H19" s="32">
        <v>16.942577</v>
      </c>
      <c r="I19" s="32">
        <v>14.095955</v>
      </c>
      <c r="J19" s="32">
        <v>11.899753</v>
      </c>
      <c r="K19" s="32">
        <v>13.715199999999999</v>
      </c>
      <c r="L19" s="7">
        <v>16.7607</v>
      </c>
      <c r="M19" s="7">
        <v>15.1435</v>
      </c>
      <c r="N19" s="7">
        <v>1.7351000000000001</v>
      </c>
      <c r="O19" s="7">
        <v>0</v>
      </c>
    </row>
    <row r="20" spans="1:15" hidden="1" x14ac:dyDescent="0.25">
      <c r="A20" s="9" t="s">
        <v>56</v>
      </c>
      <c r="B20" s="9" t="s">
        <v>57</v>
      </c>
      <c r="C20" s="32"/>
      <c r="D20" s="32">
        <v>24.864000000000001</v>
      </c>
      <c r="E20" s="32">
        <v>25.855</v>
      </c>
      <c r="F20" s="32">
        <v>23.212</v>
      </c>
      <c r="G20" s="32">
        <v>25.345849000000001</v>
      </c>
      <c r="H20" s="32">
        <v>24.460374000000002</v>
      </c>
      <c r="I20" s="32">
        <v>20.244489000000002</v>
      </c>
      <c r="J20" s="32">
        <v>18.045449000000001</v>
      </c>
      <c r="K20" s="32">
        <v>19.577200000000001</v>
      </c>
      <c r="L20" s="7">
        <v>24.036100000000001</v>
      </c>
      <c r="M20" s="7">
        <v>21.655100000000001</v>
      </c>
      <c r="N20" s="7">
        <v>2.254</v>
      </c>
      <c r="O20" s="7">
        <v>0</v>
      </c>
    </row>
    <row r="21" spans="1:15" hidden="1" x14ac:dyDescent="0.25">
      <c r="A21" s="9" t="s">
        <v>58</v>
      </c>
      <c r="B21" s="9" t="s">
        <v>59</v>
      </c>
      <c r="C21" s="32"/>
      <c r="D21" s="32">
        <v>9.0459999999999994</v>
      </c>
      <c r="E21" s="32">
        <v>9.4320000000000004</v>
      </c>
      <c r="F21" s="32">
        <v>8.4979999999999993</v>
      </c>
      <c r="G21" s="32">
        <v>9.3056219999999996</v>
      </c>
      <c r="H21" s="32">
        <v>9.0668019999999991</v>
      </c>
      <c r="I21" s="32">
        <v>7.6348659999999997</v>
      </c>
      <c r="J21" s="32">
        <v>6.4590420000000002</v>
      </c>
      <c r="K21" s="32">
        <v>7.5133999999999999</v>
      </c>
      <c r="L21" s="7">
        <v>9.0630000000000006</v>
      </c>
      <c r="M21" s="7">
        <v>8.2428000000000008</v>
      </c>
      <c r="N21" s="7">
        <v>1.0588</v>
      </c>
      <c r="O21" s="7">
        <v>0</v>
      </c>
    </row>
    <row r="22" spans="1:15" hidden="1" x14ac:dyDescent="0.25">
      <c r="A22" s="9" t="s">
        <v>50</v>
      </c>
      <c r="B22" s="9" t="s">
        <v>51</v>
      </c>
      <c r="C22" s="32"/>
      <c r="D22" s="32">
        <v>2E-3</v>
      </c>
      <c r="E22" s="32">
        <v>2E-3</v>
      </c>
      <c r="F22" s="32">
        <v>2E-3</v>
      </c>
      <c r="G22" s="32">
        <v>2.0339999999999998E-3</v>
      </c>
      <c r="H22" s="32">
        <v>2.2899999999999999E-3</v>
      </c>
      <c r="I22" s="32">
        <v>1.8519999999999999E-3</v>
      </c>
      <c r="J22" s="32">
        <v>1.652E-3</v>
      </c>
      <c r="K22" s="32">
        <v>1.6999999999999999E-3</v>
      </c>
      <c r="L22" s="7">
        <v>0</v>
      </c>
      <c r="M22" s="7">
        <v>0</v>
      </c>
      <c r="N22" s="7">
        <v>0</v>
      </c>
      <c r="O22" s="7">
        <v>0</v>
      </c>
    </row>
    <row r="23" spans="1:15" hidden="1" x14ac:dyDescent="0.25">
      <c r="A23" s="9" t="s">
        <v>54</v>
      </c>
      <c r="B23" s="9" t="s">
        <v>55</v>
      </c>
      <c r="C23" s="32"/>
      <c r="D23" s="32">
        <v>8.5440000000000005</v>
      </c>
      <c r="E23" s="32">
        <v>8.8889999999999993</v>
      </c>
      <c r="F23" s="32">
        <v>7.9779999999999998</v>
      </c>
      <c r="G23" s="32">
        <v>8.7147310000000004</v>
      </c>
      <c r="H23" s="32">
        <v>8.4140779999999999</v>
      </c>
      <c r="I23" s="32">
        <v>6.9672369999999999</v>
      </c>
      <c r="J23" s="32">
        <v>5.8769109999999998</v>
      </c>
      <c r="K23" s="32">
        <v>6.7362000000000002</v>
      </c>
      <c r="L23" s="7">
        <v>8.2548999999999992</v>
      </c>
      <c r="M23" s="7">
        <v>7.4410999999999996</v>
      </c>
      <c r="N23" s="7">
        <v>0.75660000000000005</v>
      </c>
      <c r="O23" s="7">
        <v>0</v>
      </c>
    </row>
    <row r="24" spans="1:15" hidden="1" x14ac:dyDescent="0.25">
      <c r="A24" s="9" t="s">
        <v>52</v>
      </c>
      <c r="B24" s="9" t="s">
        <v>53</v>
      </c>
      <c r="C24" s="32"/>
      <c r="D24" s="32">
        <v>19.056868999999999</v>
      </c>
      <c r="E24" s="32">
        <v>19.765041</v>
      </c>
      <c r="F24" s="32">
        <v>17.690398999999999</v>
      </c>
      <c r="G24" s="32">
        <v>19.259789999999999</v>
      </c>
      <c r="H24" s="32">
        <v>18.469080999999999</v>
      </c>
      <c r="I24" s="32">
        <v>15.083695000000001</v>
      </c>
      <c r="J24" s="32">
        <v>1.2E-5</v>
      </c>
      <c r="K24" s="32">
        <v>0</v>
      </c>
      <c r="L24" s="7">
        <v>1.5800000000000002E-2</v>
      </c>
      <c r="M24" s="7">
        <v>1.47E-2</v>
      </c>
      <c r="N24" s="7">
        <v>0</v>
      </c>
      <c r="O24" s="7">
        <v>0</v>
      </c>
    </row>
    <row r="25" spans="1:15" hidden="1" x14ac:dyDescent="0.25">
      <c r="A25" s="9" t="s">
        <v>62</v>
      </c>
      <c r="B25" s="9" t="s">
        <v>63</v>
      </c>
      <c r="C25" s="32"/>
      <c r="D25" s="32">
        <v>3.0000000000000001E-3</v>
      </c>
      <c r="E25" s="32">
        <v>0.01</v>
      </c>
      <c r="F25" s="32">
        <v>0.01</v>
      </c>
      <c r="G25" s="32">
        <v>1.2E-2</v>
      </c>
      <c r="H25" s="32">
        <v>8.8000000000000005E-3</v>
      </c>
      <c r="I25" s="32">
        <v>9.92E-3</v>
      </c>
      <c r="J25" s="32">
        <v>8.0000000000000002E-3</v>
      </c>
      <c r="K25" s="32">
        <v>0</v>
      </c>
      <c r="L25" s="7">
        <v>0</v>
      </c>
      <c r="M25" s="7">
        <v>0</v>
      </c>
      <c r="N25" s="7">
        <v>0</v>
      </c>
      <c r="O25" s="7">
        <v>0</v>
      </c>
    </row>
    <row r="26" spans="1:15" x14ac:dyDescent="0.25">
      <c r="A26" s="10"/>
      <c r="B26" s="10" t="s">
        <v>641</v>
      </c>
      <c r="C26" s="33">
        <v>47.632873000000004</v>
      </c>
      <c r="D26" s="33">
        <v>53.36</v>
      </c>
      <c r="E26" s="32">
        <v>56.16</v>
      </c>
      <c r="F26" s="32">
        <v>70.457999999999998</v>
      </c>
      <c r="G26" s="32">
        <v>72.920224000000005</v>
      </c>
      <c r="H26" s="32">
        <v>72.029729000000003</v>
      </c>
      <c r="I26" s="32">
        <v>74.251087999999996</v>
      </c>
      <c r="J26" s="32">
        <v>69.570944999999995</v>
      </c>
      <c r="K26" s="32">
        <v>68.599000000000004</v>
      </c>
      <c r="L26" s="7">
        <v>64.386499999999998</v>
      </c>
      <c r="M26" s="7">
        <v>83.848799999999997</v>
      </c>
      <c r="N26" s="7">
        <v>75.662199999999999</v>
      </c>
      <c r="O26" s="7">
        <v>88.068700000000007</v>
      </c>
    </row>
    <row r="27" spans="1:15" hidden="1" x14ac:dyDescent="0.25">
      <c r="A27" s="9" t="s">
        <v>306</v>
      </c>
      <c r="B27" s="9" t="s">
        <v>307</v>
      </c>
      <c r="C27" s="32"/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7">
        <v>0</v>
      </c>
      <c r="M27" s="7">
        <v>0</v>
      </c>
      <c r="N27" s="7">
        <v>0</v>
      </c>
      <c r="O27" s="7">
        <v>0.41899999999999998</v>
      </c>
    </row>
    <row r="28" spans="1:15" hidden="1" x14ac:dyDescent="0.25">
      <c r="A28" s="9" t="s">
        <v>312</v>
      </c>
      <c r="B28" s="9" t="s">
        <v>313</v>
      </c>
      <c r="C28" s="32"/>
      <c r="D28" s="32">
        <v>0</v>
      </c>
      <c r="E28" s="32">
        <v>0</v>
      </c>
      <c r="F28" s="32">
        <v>1E-3</v>
      </c>
      <c r="G28" s="32">
        <v>0</v>
      </c>
      <c r="H28" s="32">
        <v>0</v>
      </c>
      <c r="I28" s="32">
        <v>0.108</v>
      </c>
      <c r="J28" s="32">
        <v>0</v>
      </c>
      <c r="K28" s="32">
        <v>2.9999999999999997E-4</v>
      </c>
      <c r="L28" s="7">
        <v>5.0000000000000001E-4</v>
      </c>
      <c r="M28" s="7">
        <v>2E-3</v>
      </c>
      <c r="N28" s="7">
        <v>5.0000000000000001E-3</v>
      </c>
      <c r="O28" s="7">
        <v>0</v>
      </c>
    </row>
    <row r="29" spans="1:15" hidden="1" x14ac:dyDescent="0.25">
      <c r="A29" s="9" t="s">
        <v>193</v>
      </c>
      <c r="B29" s="9" t="s">
        <v>194</v>
      </c>
      <c r="C29" s="32"/>
      <c r="D29" s="32">
        <v>1.0999999999999999E-2</v>
      </c>
      <c r="E29" s="32">
        <v>8.0000000000000002E-3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7">
        <v>0</v>
      </c>
      <c r="M29" s="7">
        <v>0</v>
      </c>
      <c r="N29" s="7">
        <v>0</v>
      </c>
      <c r="O29" s="7">
        <v>0</v>
      </c>
    </row>
    <row r="30" spans="1:15" hidden="1" x14ac:dyDescent="0.25">
      <c r="A30" s="9" t="s">
        <v>266</v>
      </c>
      <c r="B30" s="9" t="s">
        <v>267</v>
      </c>
      <c r="C30" s="32"/>
      <c r="D30" s="32">
        <v>1.163</v>
      </c>
      <c r="E30" s="32">
        <v>0.91400000000000003</v>
      </c>
      <c r="F30" s="32">
        <v>1.264</v>
      </c>
      <c r="G30" s="32">
        <v>1.325</v>
      </c>
      <c r="H30" s="32">
        <v>1.3120000000000001</v>
      </c>
      <c r="I30" s="32">
        <v>1.04169</v>
      </c>
      <c r="J30" s="32">
        <v>1.3368</v>
      </c>
      <c r="K30" s="32">
        <v>1.17</v>
      </c>
      <c r="L30" s="7">
        <v>0.73199999999999998</v>
      </c>
      <c r="M30" s="7">
        <v>0.88800000000000001</v>
      </c>
      <c r="N30" s="7">
        <v>0.35</v>
      </c>
      <c r="O30" s="7">
        <v>1.7000000000000001E-2</v>
      </c>
    </row>
    <row r="31" spans="1:15" hidden="1" x14ac:dyDescent="0.25">
      <c r="A31" s="9" t="s">
        <v>268</v>
      </c>
      <c r="B31" s="9" t="s">
        <v>269</v>
      </c>
      <c r="C31" s="32"/>
      <c r="D31" s="32">
        <v>0.99</v>
      </c>
      <c r="E31" s="32">
        <v>2.476</v>
      </c>
      <c r="F31" s="32">
        <v>1.4650000000000001</v>
      </c>
      <c r="G31" s="32">
        <v>2.2450000000000001</v>
      </c>
      <c r="H31" s="32">
        <v>2.4136000000000002</v>
      </c>
      <c r="I31" s="32">
        <v>3.0973999999999999</v>
      </c>
      <c r="J31" s="32">
        <v>0</v>
      </c>
      <c r="K31" s="32">
        <v>0</v>
      </c>
      <c r="L31" s="7">
        <v>0</v>
      </c>
      <c r="M31" s="7">
        <v>0</v>
      </c>
      <c r="N31" s="7">
        <v>0</v>
      </c>
      <c r="O31" s="7">
        <v>0</v>
      </c>
    </row>
    <row r="32" spans="1:15" hidden="1" x14ac:dyDescent="0.25">
      <c r="A32" s="9" t="s">
        <v>318</v>
      </c>
      <c r="B32" s="9" t="s">
        <v>319</v>
      </c>
      <c r="C32" s="32"/>
      <c r="D32" s="32">
        <v>4.4999999999999998E-2</v>
      </c>
      <c r="E32" s="32">
        <v>8.9999999999999993E-3</v>
      </c>
      <c r="F32" s="32">
        <v>0.11799999999999999</v>
      </c>
      <c r="G32" s="32">
        <v>0</v>
      </c>
      <c r="H32" s="32">
        <v>0</v>
      </c>
      <c r="I32" s="32">
        <v>9.7000000000000003E-2</v>
      </c>
      <c r="J32" s="32">
        <v>0</v>
      </c>
      <c r="K32" s="32">
        <v>0</v>
      </c>
      <c r="L32" s="7">
        <v>0</v>
      </c>
      <c r="M32" s="7">
        <v>0</v>
      </c>
      <c r="N32" s="7">
        <v>0</v>
      </c>
      <c r="O32" s="7">
        <v>0</v>
      </c>
    </row>
    <row r="33" spans="1:15" hidden="1" x14ac:dyDescent="0.25">
      <c r="A33" s="9" t="s">
        <v>185</v>
      </c>
      <c r="B33" s="9" t="s">
        <v>186</v>
      </c>
      <c r="C33" s="32"/>
      <c r="D33" s="32">
        <v>2.3079999999999998</v>
      </c>
      <c r="E33" s="32">
        <v>0.66600000000000004</v>
      </c>
      <c r="F33" s="32">
        <v>0.29699999999999999</v>
      </c>
      <c r="G33" s="32">
        <v>0.40699999999999997</v>
      </c>
      <c r="H33" s="32">
        <v>0.68600000000000005</v>
      </c>
      <c r="I33" s="32">
        <v>0.65159999999999996</v>
      </c>
      <c r="J33" s="32">
        <v>1.4</v>
      </c>
      <c r="K33" s="32">
        <v>1.071</v>
      </c>
      <c r="L33" s="7">
        <v>0.60229999999999995</v>
      </c>
      <c r="M33" s="7">
        <v>0.71960000000000002</v>
      </c>
      <c r="N33" s="7">
        <v>0.7087</v>
      </c>
      <c r="O33" s="7">
        <v>1.1659999999999999</v>
      </c>
    </row>
    <row r="34" spans="1:15" hidden="1" x14ac:dyDescent="0.25">
      <c r="A34" s="9" t="s">
        <v>129</v>
      </c>
      <c r="B34" s="9" t="s">
        <v>130</v>
      </c>
      <c r="C34" s="32"/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1E-3</v>
      </c>
      <c r="L34" s="7">
        <v>2.5000000000000001E-3</v>
      </c>
      <c r="M34" s="7">
        <v>9.4999999999999998E-3</v>
      </c>
      <c r="N34" s="7">
        <v>2.3E-2</v>
      </c>
      <c r="O34" s="7">
        <v>0</v>
      </c>
    </row>
    <row r="35" spans="1:15" hidden="1" x14ac:dyDescent="0.25">
      <c r="A35" s="9" t="s">
        <v>98</v>
      </c>
      <c r="B35" s="9" t="s">
        <v>99</v>
      </c>
      <c r="C35" s="32"/>
      <c r="D35" s="32">
        <v>3.0000000000000001E-3</v>
      </c>
      <c r="E35" s="32">
        <v>4.0000000000000001E-3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7">
        <v>0</v>
      </c>
      <c r="M35" s="7">
        <v>0</v>
      </c>
      <c r="N35" s="7">
        <v>0</v>
      </c>
      <c r="O35" s="7">
        <v>0</v>
      </c>
    </row>
    <row r="36" spans="1:15" hidden="1" x14ac:dyDescent="0.25">
      <c r="A36" s="9" t="s">
        <v>218</v>
      </c>
      <c r="B36" s="9" t="s">
        <v>219</v>
      </c>
      <c r="C36" s="32"/>
      <c r="D36" s="32">
        <v>0.745</v>
      </c>
      <c r="E36" s="32">
        <v>0.58099999999999996</v>
      </c>
      <c r="F36" s="32">
        <v>0.24399999999999999</v>
      </c>
      <c r="G36" s="32">
        <v>0.46</v>
      </c>
      <c r="H36" s="32">
        <v>0.13300000000000001</v>
      </c>
      <c r="I36" s="32">
        <v>0</v>
      </c>
      <c r="J36" s="32">
        <v>7.3570000000000002</v>
      </c>
      <c r="K36" s="32">
        <v>8.1157000000000004</v>
      </c>
      <c r="L36" s="7">
        <v>8.4619999999999997</v>
      </c>
      <c r="M36" s="7">
        <v>7.9829999999999997</v>
      </c>
      <c r="N36" s="7">
        <v>5.7458</v>
      </c>
      <c r="O36" s="7">
        <v>5.7961999999999998</v>
      </c>
    </row>
    <row r="37" spans="1:15" hidden="1" x14ac:dyDescent="0.25">
      <c r="A37" s="9" t="s">
        <v>212</v>
      </c>
      <c r="B37" s="9" t="s">
        <v>213</v>
      </c>
      <c r="C37" s="32"/>
      <c r="D37" s="32">
        <v>2.9940000000000002</v>
      </c>
      <c r="E37" s="32">
        <v>1.254</v>
      </c>
      <c r="F37" s="32">
        <v>2.2450000000000001</v>
      </c>
      <c r="G37" s="32">
        <v>0</v>
      </c>
      <c r="H37" s="32">
        <v>0</v>
      </c>
      <c r="I37" s="32">
        <v>0</v>
      </c>
      <c r="J37" s="32">
        <v>0.23100000000000001</v>
      </c>
      <c r="K37" s="32">
        <v>0.246</v>
      </c>
      <c r="L37" s="7">
        <v>0.26100000000000001</v>
      </c>
      <c r="M37" s="7">
        <v>0.81200000000000006</v>
      </c>
      <c r="N37" s="7">
        <v>0.17799999999999999</v>
      </c>
      <c r="O37" s="7">
        <v>0.17929999999999999</v>
      </c>
    </row>
    <row r="38" spans="1:15" hidden="1" x14ac:dyDescent="0.25">
      <c r="A38" s="9" t="s">
        <v>211</v>
      </c>
      <c r="B38" s="9" t="s">
        <v>211</v>
      </c>
      <c r="C38" s="32"/>
      <c r="D38" s="32">
        <v>1.012</v>
      </c>
      <c r="E38" s="32">
        <v>0.996</v>
      </c>
      <c r="F38" s="32">
        <v>0.95899999999999996</v>
      </c>
      <c r="G38" s="32">
        <v>2.2559999999999998</v>
      </c>
      <c r="H38" s="32">
        <v>2.3849999999999998</v>
      </c>
      <c r="I38" s="32">
        <v>2.1120000000000001</v>
      </c>
      <c r="J38" s="32">
        <v>2.9329999999999998</v>
      </c>
      <c r="K38" s="32">
        <v>0</v>
      </c>
      <c r="L38" s="7">
        <v>0</v>
      </c>
      <c r="M38" s="7">
        <v>0</v>
      </c>
      <c r="N38" s="7">
        <v>0</v>
      </c>
      <c r="O38" s="7">
        <v>0</v>
      </c>
    </row>
    <row r="39" spans="1:15" hidden="1" x14ac:dyDescent="0.25">
      <c r="A39" s="9" t="s">
        <v>187</v>
      </c>
      <c r="B39" s="9" t="s">
        <v>188</v>
      </c>
      <c r="C39" s="32"/>
      <c r="D39" s="32">
        <v>5.0839999999999996</v>
      </c>
      <c r="E39" s="32">
        <v>6.2050000000000001</v>
      </c>
      <c r="F39" s="32">
        <v>6.319</v>
      </c>
      <c r="G39" s="32">
        <v>6.0229999999999997</v>
      </c>
      <c r="H39" s="32">
        <v>5.0860000000000003</v>
      </c>
      <c r="I39" s="32">
        <v>6.7169999999999996</v>
      </c>
      <c r="J39" s="32">
        <v>5.5979999999999999</v>
      </c>
      <c r="K39" s="32">
        <v>6.5290999999999997</v>
      </c>
      <c r="L39" s="7">
        <v>4.6722000000000001</v>
      </c>
      <c r="M39" s="7">
        <v>6.9306999999999999</v>
      </c>
      <c r="N39" s="7">
        <v>5.9359999999999999</v>
      </c>
      <c r="O39" s="7">
        <v>7.0490000000000004</v>
      </c>
    </row>
    <row r="40" spans="1:15" hidden="1" x14ac:dyDescent="0.25">
      <c r="A40" s="9" t="s">
        <v>276</v>
      </c>
      <c r="B40" s="9" t="s">
        <v>277</v>
      </c>
      <c r="C40" s="32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2.3395999999999999</v>
      </c>
      <c r="L40" s="7">
        <v>2.5146000000000002</v>
      </c>
      <c r="M40" s="7">
        <v>16.809999999999999</v>
      </c>
      <c r="N40" s="7">
        <v>15.286</v>
      </c>
      <c r="O40" s="7">
        <v>16.905899999999999</v>
      </c>
    </row>
    <row r="41" spans="1:15" hidden="1" x14ac:dyDescent="0.25">
      <c r="A41" s="9" t="s">
        <v>242</v>
      </c>
      <c r="B41" s="9" t="s">
        <v>243</v>
      </c>
      <c r="C41" s="32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7">
        <v>0</v>
      </c>
      <c r="M41" s="7">
        <v>0</v>
      </c>
      <c r="N41" s="7">
        <v>0</v>
      </c>
      <c r="O41" s="7">
        <v>0</v>
      </c>
    </row>
    <row r="42" spans="1:15" hidden="1" x14ac:dyDescent="0.25">
      <c r="A42" s="9" t="s">
        <v>578</v>
      </c>
      <c r="B42" s="9" t="s">
        <v>579</v>
      </c>
      <c r="C42" s="32"/>
      <c r="D42" s="32">
        <v>0</v>
      </c>
      <c r="E42" s="32">
        <v>0</v>
      </c>
      <c r="F42" s="32">
        <v>5.7000000000000002E-2</v>
      </c>
      <c r="G42" s="32">
        <v>6.3E-2</v>
      </c>
      <c r="H42" s="32">
        <v>6.8000000000000005E-2</v>
      </c>
      <c r="I42" s="32">
        <v>7.2999999999999995E-2</v>
      </c>
      <c r="J42" s="32">
        <v>6.9000000000000006E-2</v>
      </c>
      <c r="K42" s="32">
        <v>7.0999999999999994E-2</v>
      </c>
      <c r="L42" s="7">
        <v>7.2999999999999995E-2</v>
      </c>
      <c r="M42" s="7">
        <v>0.79400000000000004</v>
      </c>
      <c r="N42" s="7">
        <v>8.6999999999999994E-2</v>
      </c>
      <c r="O42" s="7">
        <v>9.0999999999999998E-2</v>
      </c>
    </row>
    <row r="43" spans="1:15" hidden="1" x14ac:dyDescent="0.25">
      <c r="A43" s="9" t="s">
        <v>167</v>
      </c>
      <c r="B43" s="9" t="s">
        <v>168</v>
      </c>
      <c r="C43" s="32"/>
      <c r="D43" s="32">
        <v>3.0000000000000001E-3</v>
      </c>
      <c r="E43" s="32">
        <v>7.0000000000000001E-3</v>
      </c>
      <c r="F43" s="32">
        <v>13.476000000000001</v>
      </c>
      <c r="G43" s="32">
        <v>14.94</v>
      </c>
      <c r="H43" s="32">
        <v>15.991</v>
      </c>
      <c r="I43" s="32">
        <v>17.356000000000002</v>
      </c>
      <c r="J43" s="32">
        <v>16.241</v>
      </c>
      <c r="K43" s="32">
        <v>16.593</v>
      </c>
      <c r="L43" s="7">
        <v>17.219000000000001</v>
      </c>
      <c r="M43" s="7">
        <v>18.638000000000002</v>
      </c>
      <c r="N43" s="7">
        <v>20.414000000000001</v>
      </c>
      <c r="O43" s="7">
        <v>21.271999999999998</v>
      </c>
    </row>
    <row r="44" spans="1:15" hidden="1" x14ac:dyDescent="0.25">
      <c r="A44" s="9" t="s">
        <v>163</v>
      </c>
      <c r="B44" s="9" t="s">
        <v>164</v>
      </c>
      <c r="C44" s="32"/>
      <c r="D44" s="32">
        <v>1.2809999999999999</v>
      </c>
      <c r="E44" s="32">
        <v>1.534</v>
      </c>
      <c r="F44" s="32">
        <v>1.9350000000000001</v>
      </c>
      <c r="G44" s="32">
        <v>1.504</v>
      </c>
      <c r="H44" s="32">
        <v>1.6800999999999999</v>
      </c>
      <c r="I44" s="32">
        <v>1.4215</v>
      </c>
      <c r="J44" s="32">
        <v>1.5817000000000001</v>
      </c>
      <c r="K44" s="32">
        <v>1.393</v>
      </c>
      <c r="L44" s="7">
        <v>1.0505</v>
      </c>
      <c r="M44" s="7">
        <v>1.4015</v>
      </c>
      <c r="N44" s="7">
        <v>1.9490000000000001</v>
      </c>
      <c r="O44" s="7">
        <v>1.8959999999999999</v>
      </c>
    </row>
    <row r="45" spans="1:15" hidden="1" x14ac:dyDescent="0.25">
      <c r="A45" s="9" t="s">
        <v>227</v>
      </c>
      <c r="B45" s="9" t="s">
        <v>228</v>
      </c>
      <c r="C45" s="32"/>
      <c r="D45" s="32">
        <v>0</v>
      </c>
      <c r="E45" s="32">
        <v>0</v>
      </c>
      <c r="F45" s="32">
        <v>0</v>
      </c>
      <c r="G45" s="32">
        <v>2E-3</v>
      </c>
      <c r="H45" s="32">
        <v>2E-3</v>
      </c>
      <c r="I45" s="32">
        <v>0</v>
      </c>
      <c r="J45" s="32">
        <v>0</v>
      </c>
      <c r="K45" s="32">
        <v>0</v>
      </c>
      <c r="L45" s="7">
        <v>0</v>
      </c>
      <c r="M45" s="7">
        <v>0</v>
      </c>
      <c r="N45" s="7">
        <v>0</v>
      </c>
      <c r="O45" s="7">
        <v>0</v>
      </c>
    </row>
    <row r="46" spans="1:15" hidden="1" x14ac:dyDescent="0.25">
      <c r="A46" s="9" t="s">
        <v>115</v>
      </c>
      <c r="B46" s="9" t="s">
        <v>116</v>
      </c>
      <c r="C46" s="32"/>
      <c r="D46" s="32">
        <v>1.226</v>
      </c>
      <c r="E46" s="32">
        <v>1.2350000000000001</v>
      </c>
      <c r="F46" s="32">
        <v>1.2809999999999999</v>
      </c>
      <c r="G46" s="32">
        <v>1.097</v>
      </c>
      <c r="H46" s="32">
        <v>1.3149999999999999</v>
      </c>
      <c r="I46" s="32">
        <v>1.3121</v>
      </c>
      <c r="J46" s="32">
        <v>1.0222</v>
      </c>
      <c r="K46" s="32">
        <v>3.9430000000000001</v>
      </c>
      <c r="L46" s="7">
        <v>2.7591999999999999</v>
      </c>
      <c r="M46" s="7">
        <v>3.5552000000000001</v>
      </c>
      <c r="N46" s="7">
        <v>1.4857</v>
      </c>
      <c r="O46" s="7">
        <v>0.93600000000000005</v>
      </c>
    </row>
    <row r="47" spans="1:15" hidden="1" x14ac:dyDescent="0.25">
      <c r="A47" s="9" t="s">
        <v>292</v>
      </c>
      <c r="B47" s="9" t="s">
        <v>293</v>
      </c>
      <c r="C47" s="32"/>
      <c r="D47" s="32">
        <v>0.45400000000000001</v>
      </c>
      <c r="E47" s="32">
        <v>1.246</v>
      </c>
      <c r="F47" s="32">
        <v>0.87</v>
      </c>
      <c r="G47" s="32">
        <v>1.2030000000000001</v>
      </c>
      <c r="H47" s="32">
        <v>0.81610000000000005</v>
      </c>
      <c r="I47" s="32">
        <v>0.76129999999999998</v>
      </c>
      <c r="J47" s="32">
        <v>0.64200000000000002</v>
      </c>
      <c r="K47" s="32">
        <v>0</v>
      </c>
      <c r="L47" s="7">
        <v>0</v>
      </c>
      <c r="M47" s="7">
        <v>0</v>
      </c>
      <c r="N47" s="7">
        <v>0</v>
      </c>
      <c r="O47" s="7">
        <v>0</v>
      </c>
    </row>
    <row r="48" spans="1:15" hidden="1" x14ac:dyDescent="0.25">
      <c r="A48" s="9" t="s">
        <v>344</v>
      </c>
      <c r="B48" s="9" t="s">
        <v>345</v>
      </c>
      <c r="C48" s="32"/>
      <c r="D48" s="32">
        <v>1E-3</v>
      </c>
      <c r="E48" s="32">
        <v>2E-3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7">
        <v>0</v>
      </c>
      <c r="M48" s="7">
        <v>0</v>
      </c>
      <c r="N48" s="7">
        <v>0</v>
      </c>
      <c r="O48" s="7">
        <v>0</v>
      </c>
    </row>
    <row r="49" spans="1:15" hidden="1" x14ac:dyDescent="0.25">
      <c r="A49" s="9" t="s">
        <v>330</v>
      </c>
      <c r="B49" s="9" t="s">
        <v>331</v>
      </c>
      <c r="C49" s="32"/>
      <c r="D49" s="32">
        <v>5.8999999999999997E-2</v>
      </c>
      <c r="E49" s="32">
        <v>5.0999999999999997E-2</v>
      </c>
      <c r="F49" s="32">
        <v>0.23100000000000001</v>
      </c>
      <c r="G49" s="32">
        <v>0.27300000000000002</v>
      </c>
      <c r="H49" s="32">
        <v>0.1633</v>
      </c>
      <c r="I49" s="32">
        <v>0.22019</v>
      </c>
      <c r="J49" s="32">
        <v>0.251</v>
      </c>
      <c r="K49" s="32">
        <v>0.16600000000000001</v>
      </c>
      <c r="L49" s="7">
        <v>0.109</v>
      </c>
      <c r="M49" s="7">
        <v>0.11899999999999999</v>
      </c>
      <c r="N49" s="7">
        <v>0.13</v>
      </c>
      <c r="O49" s="7">
        <v>0.13600000000000001</v>
      </c>
    </row>
    <row r="50" spans="1:15" hidden="1" x14ac:dyDescent="0.25">
      <c r="A50" s="9" t="s">
        <v>139</v>
      </c>
      <c r="B50" s="9" t="s">
        <v>140</v>
      </c>
      <c r="C50" s="32"/>
      <c r="D50" s="32">
        <v>6.0000000000000001E-3</v>
      </c>
      <c r="E50" s="32">
        <v>1.0999999999999999E-2</v>
      </c>
      <c r="F50" s="32">
        <v>1.1819999999999999</v>
      </c>
      <c r="G50" s="32">
        <v>1.31</v>
      </c>
      <c r="H50" s="32">
        <v>1.4019999999999999</v>
      </c>
      <c r="I50" s="32">
        <v>1.522</v>
      </c>
      <c r="J50" s="32">
        <v>1.446</v>
      </c>
      <c r="K50" s="32">
        <v>1.47</v>
      </c>
      <c r="L50" s="7">
        <v>1.51</v>
      </c>
      <c r="M50" s="7">
        <v>1.635</v>
      </c>
      <c r="N50" s="7">
        <v>1.7909999999999999</v>
      </c>
      <c r="O50" s="7">
        <v>1.8660000000000001</v>
      </c>
    </row>
    <row r="51" spans="1:15" hidden="1" x14ac:dyDescent="0.25">
      <c r="A51" s="9" t="s">
        <v>580</v>
      </c>
      <c r="B51" s="9" t="s">
        <v>580</v>
      </c>
      <c r="C51" s="32"/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0.09</v>
      </c>
      <c r="J51" s="32">
        <v>0</v>
      </c>
      <c r="K51" s="32">
        <v>0</v>
      </c>
      <c r="L51" s="7">
        <v>0</v>
      </c>
      <c r="M51" s="7">
        <v>0</v>
      </c>
      <c r="N51" s="7">
        <v>0</v>
      </c>
      <c r="O51" s="7">
        <v>0</v>
      </c>
    </row>
    <row r="52" spans="1:15" hidden="1" x14ac:dyDescent="0.25">
      <c r="A52" s="9" t="s">
        <v>209</v>
      </c>
      <c r="B52" s="9" t="s">
        <v>209</v>
      </c>
      <c r="C52" s="32"/>
      <c r="D52" s="32">
        <v>1.9E-2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7">
        <v>0</v>
      </c>
      <c r="M52" s="7">
        <v>0</v>
      </c>
      <c r="N52" s="7">
        <v>0</v>
      </c>
      <c r="O52" s="7">
        <v>0</v>
      </c>
    </row>
    <row r="53" spans="1:15" hidden="1" x14ac:dyDescent="0.25">
      <c r="A53" s="9" t="s">
        <v>264</v>
      </c>
      <c r="B53" s="9" t="s">
        <v>265</v>
      </c>
      <c r="C53" s="32"/>
      <c r="D53" s="32">
        <v>3.4000000000000002E-2</v>
      </c>
      <c r="E53" s="32">
        <v>4.5999999999999999E-2</v>
      </c>
      <c r="F53" s="32">
        <v>3.1E-2</v>
      </c>
      <c r="G53" s="32">
        <v>0.04</v>
      </c>
      <c r="H53" s="32">
        <v>5.79E-2</v>
      </c>
      <c r="I53" s="32">
        <v>0.157</v>
      </c>
      <c r="J53" s="32">
        <v>0.158</v>
      </c>
      <c r="K53" s="32">
        <v>1.2999999999999999E-2</v>
      </c>
      <c r="L53" s="7">
        <v>6.5500000000000003E-2</v>
      </c>
      <c r="M53" s="7">
        <v>0.21329999999999999</v>
      </c>
      <c r="N53" s="7">
        <v>2.5000000000000001E-2</v>
      </c>
      <c r="O53" s="7">
        <v>0</v>
      </c>
    </row>
    <row r="54" spans="1:15" hidden="1" x14ac:dyDescent="0.25">
      <c r="A54" s="9" t="s">
        <v>107</v>
      </c>
      <c r="B54" s="9" t="s">
        <v>108</v>
      </c>
      <c r="C54" s="32"/>
      <c r="D54" s="32">
        <v>1.883</v>
      </c>
      <c r="E54" s="32">
        <v>4.2389999999999999</v>
      </c>
      <c r="F54" s="32">
        <v>3.9620000000000002</v>
      </c>
      <c r="G54" s="32">
        <v>5.7430000000000003</v>
      </c>
      <c r="H54" s="32">
        <v>4.9610000000000003</v>
      </c>
      <c r="I54" s="32">
        <v>5.697152</v>
      </c>
      <c r="J54" s="32">
        <v>4.6731999999999996</v>
      </c>
      <c r="K54" s="32">
        <v>3.6232000000000002</v>
      </c>
      <c r="L54" s="7">
        <v>1.4593</v>
      </c>
      <c r="M54" s="7">
        <v>1.1574</v>
      </c>
      <c r="N54" s="7">
        <v>2.2389999999999999</v>
      </c>
      <c r="O54" s="7">
        <v>4.5519999999999996</v>
      </c>
    </row>
    <row r="55" spans="1:15" hidden="1" x14ac:dyDescent="0.25">
      <c r="A55" s="9" t="s">
        <v>181</v>
      </c>
      <c r="B55" s="9" t="s">
        <v>182</v>
      </c>
      <c r="C55" s="32"/>
      <c r="D55" s="32">
        <v>2.1000000000000001E-2</v>
      </c>
      <c r="E55" s="32">
        <v>0.105</v>
      </c>
      <c r="F55" s="32">
        <v>3.5000000000000003E-2</v>
      </c>
      <c r="G55" s="32">
        <v>4.2000000000000003E-2</v>
      </c>
      <c r="H55" s="32">
        <v>1.6E-2</v>
      </c>
      <c r="I55" s="32">
        <v>3.6999999999999998E-2</v>
      </c>
      <c r="J55" s="32">
        <v>0</v>
      </c>
      <c r="K55" s="32">
        <v>0</v>
      </c>
      <c r="L55" s="7">
        <v>0</v>
      </c>
      <c r="M55" s="7">
        <v>0</v>
      </c>
      <c r="N55" s="7">
        <v>0</v>
      </c>
      <c r="O55" s="7">
        <v>0</v>
      </c>
    </row>
    <row r="56" spans="1:15" hidden="1" x14ac:dyDescent="0.25">
      <c r="A56" s="9" t="s">
        <v>284</v>
      </c>
      <c r="B56" s="9" t="s">
        <v>285</v>
      </c>
      <c r="C56" s="32"/>
      <c r="D56" s="32">
        <v>2.1000000000000001E-2</v>
      </c>
      <c r="E56" s="32">
        <v>0.105</v>
      </c>
      <c r="F56" s="32">
        <v>3.5000000000000003E-2</v>
      </c>
      <c r="G56" s="32">
        <v>2.1999999999999999E-2</v>
      </c>
      <c r="H56" s="32">
        <v>1.6E-2</v>
      </c>
      <c r="I56" s="32">
        <v>3.6999999999999998E-2</v>
      </c>
      <c r="J56" s="32">
        <v>0</v>
      </c>
      <c r="K56" s="32">
        <v>0</v>
      </c>
      <c r="L56" s="7">
        <v>0</v>
      </c>
      <c r="M56" s="7">
        <v>0</v>
      </c>
      <c r="N56" s="7">
        <v>0</v>
      </c>
      <c r="O56" s="7">
        <v>0</v>
      </c>
    </row>
    <row r="57" spans="1:15" hidden="1" x14ac:dyDescent="0.25">
      <c r="A57" s="9" t="s">
        <v>280</v>
      </c>
      <c r="B57" s="9" t="s">
        <v>281</v>
      </c>
      <c r="C57" s="32"/>
      <c r="D57" s="32">
        <v>0.498</v>
      </c>
      <c r="E57" s="32">
        <v>0.5</v>
      </c>
      <c r="F57" s="32">
        <v>1.5649999999999999</v>
      </c>
      <c r="G57" s="32">
        <v>1.536</v>
      </c>
      <c r="H57" s="32">
        <v>1.4097999999999999</v>
      </c>
      <c r="I57" s="32">
        <v>1.46187</v>
      </c>
      <c r="J57" s="32">
        <v>4.3116000000000003</v>
      </c>
      <c r="K57" s="32">
        <v>0</v>
      </c>
      <c r="L57" s="7">
        <v>0</v>
      </c>
      <c r="M57" s="7">
        <v>0</v>
      </c>
      <c r="N57" s="7">
        <v>0</v>
      </c>
      <c r="O57" s="7">
        <v>0</v>
      </c>
    </row>
    <row r="58" spans="1:15" hidden="1" x14ac:dyDescent="0.25">
      <c r="A58" s="9" t="s">
        <v>183</v>
      </c>
      <c r="B58" s="9" t="s">
        <v>184</v>
      </c>
      <c r="C58" s="32"/>
      <c r="D58" s="32">
        <v>0</v>
      </c>
      <c r="E58" s="32">
        <v>0</v>
      </c>
      <c r="F58" s="32">
        <v>9.8000000000000004E-2</v>
      </c>
      <c r="G58" s="32">
        <v>0.108</v>
      </c>
      <c r="H58" s="32">
        <v>0.115</v>
      </c>
      <c r="I58" s="32">
        <v>0.125</v>
      </c>
      <c r="J58" s="32">
        <v>0.11799999999999999</v>
      </c>
      <c r="K58" s="32">
        <v>0.12</v>
      </c>
      <c r="L58" s="7">
        <v>0.124</v>
      </c>
      <c r="M58" s="7">
        <v>0.13500000000000001</v>
      </c>
      <c r="N58" s="7">
        <v>0.14799999999999999</v>
      </c>
      <c r="O58" s="7">
        <v>0.154</v>
      </c>
    </row>
    <row r="59" spans="1:15" hidden="1" x14ac:dyDescent="0.25">
      <c r="A59" s="9" t="s">
        <v>314</v>
      </c>
      <c r="B59" s="9" t="s">
        <v>315</v>
      </c>
      <c r="C59" s="32"/>
      <c r="D59" s="32">
        <v>4.4279999999999999</v>
      </c>
      <c r="E59" s="32">
        <v>0.85899999999999999</v>
      </c>
      <c r="F59" s="32">
        <v>0.72699999999999998</v>
      </c>
      <c r="G59" s="32">
        <v>0.88500000000000001</v>
      </c>
      <c r="H59" s="32">
        <v>0.7167</v>
      </c>
      <c r="I59" s="32">
        <v>1.0948</v>
      </c>
      <c r="J59" s="32">
        <v>0</v>
      </c>
      <c r="K59" s="32">
        <v>0</v>
      </c>
      <c r="L59" s="7">
        <v>0</v>
      </c>
      <c r="M59" s="7">
        <v>0</v>
      </c>
      <c r="N59" s="7">
        <v>0</v>
      </c>
      <c r="O59" s="7">
        <v>0</v>
      </c>
    </row>
    <row r="60" spans="1:15" hidden="1" x14ac:dyDescent="0.25">
      <c r="A60" s="9" t="s">
        <v>204</v>
      </c>
      <c r="B60" s="9" t="s">
        <v>205</v>
      </c>
      <c r="C60" s="32"/>
      <c r="D60" s="32">
        <v>24.835000000000001</v>
      </c>
      <c r="E60" s="32">
        <v>28.893999999999998</v>
      </c>
      <c r="F60" s="32">
        <v>26.791</v>
      </c>
      <c r="G60" s="32">
        <v>26.843024</v>
      </c>
      <c r="H60" s="32">
        <v>26.528428999999999</v>
      </c>
      <c r="I60" s="32">
        <v>23.326885999999998</v>
      </c>
      <c r="J60" s="32">
        <v>14.637345</v>
      </c>
      <c r="K60" s="32">
        <v>16.217700000000001</v>
      </c>
      <c r="L60" s="7">
        <v>18.782699999999998</v>
      </c>
      <c r="M60" s="7">
        <v>17.9663</v>
      </c>
      <c r="N60" s="7">
        <v>16.317</v>
      </c>
      <c r="O60" s="7">
        <v>22.601299999999998</v>
      </c>
    </row>
    <row r="61" spans="1:15" hidden="1" x14ac:dyDescent="0.25">
      <c r="A61" s="9" t="s">
        <v>195</v>
      </c>
      <c r="B61" s="9" t="s">
        <v>196</v>
      </c>
      <c r="C61" s="32"/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0.33700000000000002</v>
      </c>
      <c r="J61" s="32">
        <v>0</v>
      </c>
      <c r="K61" s="32">
        <v>0</v>
      </c>
      <c r="L61" s="7">
        <v>0</v>
      </c>
      <c r="M61" s="7">
        <v>0</v>
      </c>
      <c r="N61" s="7">
        <v>0</v>
      </c>
      <c r="O61" s="7">
        <v>0</v>
      </c>
    </row>
    <row r="62" spans="1:15" hidden="1" x14ac:dyDescent="0.25">
      <c r="A62" s="9" t="s">
        <v>96</v>
      </c>
      <c r="B62" s="9" t="s">
        <v>97</v>
      </c>
      <c r="C62" s="32"/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5.0999999999999997E-2</v>
      </c>
      <c r="J62" s="32">
        <v>2.9999999999999997E-4</v>
      </c>
      <c r="K62" s="32">
        <v>7.0000000000000001E-3</v>
      </c>
      <c r="L62" s="7">
        <v>6.4999999999999997E-3</v>
      </c>
      <c r="M62" s="7">
        <v>1.7299999999999999E-2</v>
      </c>
      <c r="N62" s="7">
        <v>1.2999999999999999E-2</v>
      </c>
      <c r="O62" s="7">
        <v>0</v>
      </c>
    </row>
    <row r="63" spans="1:15" hidden="1" x14ac:dyDescent="0.25">
      <c r="A63" s="9" t="s">
        <v>84</v>
      </c>
      <c r="B63" s="9" t="s">
        <v>85</v>
      </c>
      <c r="C63" s="32"/>
      <c r="D63" s="32">
        <v>2.9630000000000001</v>
      </c>
      <c r="E63" s="32">
        <v>2.8780000000000001</v>
      </c>
      <c r="F63" s="32">
        <v>4.2389999999999999</v>
      </c>
      <c r="G63" s="32">
        <v>3.3412000000000002</v>
      </c>
      <c r="H63" s="32">
        <v>3.7296</v>
      </c>
      <c r="I63" s="32">
        <v>4.4775999999999998</v>
      </c>
      <c r="J63" s="32">
        <v>4.5190000000000001</v>
      </c>
      <c r="K63" s="32">
        <v>4.6204000000000001</v>
      </c>
      <c r="L63" s="7">
        <v>3.2749999999999999</v>
      </c>
      <c r="M63" s="7">
        <v>3.218</v>
      </c>
      <c r="N63" s="7">
        <v>2.4590000000000001</v>
      </c>
      <c r="O63" s="7">
        <v>3.032</v>
      </c>
    </row>
    <row r="64" spans="1:15" hidden="1" x14ac:dyDescent="0.25">
      <c r="A64" s="9" t="s">
        <v>326</v>
      </c>
      <c r="B64" s="9" t="s">
        <v>327</v>
      </c>
      <c r="C64" s="32"/>
      <c r="D64" s="32">
        <v>0.81499999999999995</v>
      </c>
      <c r="E64" s="32">
        <v>0.78300000000000003</v>
      </c>
      <c r="F64" s="32">
        <v>0.70499999999999996</v>
      </c>
      <c r="G64" s="32">
        <v>0.95599999999999996</v>
      </c>
      <c r="H64" s="32">
        <v>0.90620000000000001</v>
      </c>
      <c r="I64" s="32">
        <v>0.86799999999999999</v>
      </c>
      <c r="J64" s="32">
        <v>1.0448</v>
      </c>
      <c r="K64" s="32">
        <v>0.88900000000000001</v>
      </c>
      <c r="L64" s="7">
        <v>0.70569999999999999</v>
      </c>
      <c r="M64" s="7">
        <v>0.84399999999999997</v>
      </c>
      <c r="N64" s="7">
        <v>0.372</v>
      </c>
      <c r="O64" s="7">
        <v>0</v>
      </c>
    </row>
    <row r="65" spans="1:15" hidden="1" x14ac:dyDescent="0.25">
      <c r="A65" s="9" t="s">
        <v>328</v>
      </c>
      <c r="B65" s="9" t="s">
        <v>329</v>
      </c>
      <c r="C65" s="32"/>
      <c r="D65" s="32">
        <v>2.4E-2</v>
      </c>
      <c r="E65" s="32">
        <v>2.4E-2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7">
        <v>0</v>
      </c>
      <c r="M65" s="7">
        <v>0</v>
      </c>
      <c r="N65" s="7">
        <v>0</v>
      </c>
      <c r="O65" s="7">
        <v>0</v>
      </c>
    </row>
    <row r="66" spans="1:15" hidden="1" x14ac:dyDescent="0.25">
      <c r="A66" s="9" t="s">
        <v>173</v>
      </c>
      <c r="B66" s="9" t="s">
        <v>174</v>
      </c>
      <c r="C66" s="32"/>
      <c r="D66" s="32">
        <v>8.0000000000000002E-3</v>
      </c>
      <c r="E66" s="32">
        <v>4.8000000000000001E-2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7">
        <v>0</v>
      </c>
      <c r="M66" s="7">
        <v>0</v>
      </c>
      <c r="N66" s="7">
        <v>0</v>
      </c>
      <c r="O66" s="7">
        <v>0</v>
      </c>
    </row>
    <row r="67" spans="1:15" hidden="1" x14ac:dyDescent="0.25">
      <c r="A67" s="9" t="s">
        <v>171</v>
      </c>
      <c r="B67" s="9" t="s">
        <v>172</v>
      </c>
      <c r="C67" s="32"/>
      <c r="D67" s="32">
        <v>0.42599999999999999</v>
      </c>
      <c r="E67" s="32">
        <v>0.48</v>
      </c>
      <c r="F67" s="32">
        <v>0.32</v>
      </c>
      <c r="G67" s="32">
        <v>0.29599999999999999</v>
      </c>
      <c r="H67" s="32">
        <v>0.12</v>
      </c>
      <c r="I67" s="32">
        <v>0</v>
      </c>
      <c r="J67" s="32">
        <v>0</v>
      </c>
      <c r="K67" s="32">
        <v>0</v>
      </c>
      <c r="L67" s="7">
        <v>0</v>
      </c>
      <c r="M67" s="7">
        <v>0</v>
      </c>
      <c r="N67" s="7">
        <v>0</v>
      </c>
      <c r="O67" s="7">
        <v>0</v>
      </c>
    </row>
    <row r="68" spans="1:15" hidden="1" x14ac:dyDescent="0.25">
      <c r="A68" s="9" t="s">
        <v>175</v>
      </c>
      <c r="B68" s="9" t="s">
        <v>176</v>
      </c>
      <c r="C68" s="32"/>
      <c r="D68" s="32">
        <v>0</v>
      </c>
      <c r="E68" s="32">
        <v>0</v>
      </c>
      <c r="F68" s="32">
        <v>6.0000000000000001E-3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7">
        <v>0</v>
      </c>
      <c r="M68" s="7">
        <v>0</v>
      </c>
      <c r="N68" s="7">
        <v>0</v>
      </c>
      <c r="O68" s="7">
        <v>0</v>
      </c>
    </row>
    <row r="69" spans="1:15" x14ac:dyDescent="0.25">
      <c r="A69" s="9"/>
      <c r="B69" s="10" t="s">
        <v>646</v>
      </c>
      <c r="C69" s="33">
        <v>0</v>
      </c>
      <c r="D69" s="33">
        <v>0</v>
      </c>
      <c r="E69" s="32">
        <v>0</v>
      </c>
      <c r="F69" s="32">
        <v>0</v>
      </c>
      <c r="G69" s="32">
        <v>0</v>
      </c>
      <c r="H69" s="32">
        <v>0</v>
      </c>
      <c r="I69" s="32">
        <v>2.5000000000000001E-2</v>
      </c>
      <c r="J69" s="32">
        <v>8.9999999999999998E-4</v>
      </c>
      <c r="K69" s="32">
        <v>1E-3</v>
      </c>
      <c r="L69" s="7">
        <v>8.9999999999999993E-3</v>
      </c>
      <c r="M69" s="7">
        <v>1.2E-2</v>
      </c>
      <c r="N69" s="7">
        <v>7.0000000000000001E-3</v>
      </c>
      <c r="O69" s="7">
        <v>0</v>
      </c>
    </row>
    <row r="70" spans="1:15" hidden="1" x14ac:dyDescent="0.25">
      <c r="A70" s="9" t="s">
        <v>356</v>
      </c>
      <c r="B70" s="9" t="s">
        <v>357</v>
      </c>
      <c r="C70" s="32"/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7">
        <v>0</v>
      </c>
      <c r="M70" s="7">
        <v>0</v>
      </c>
      <c r="N70" s="7">
        <v>1E-3</v>
      </c>
      <c r="O70" s="7">
        <v>0</v>
      </c>
    </row>
    <row r="71" spans="1:15" hidden="1" x14ac:dyDescent="0.25">
      <c r="A71" s="9" t="s">
        <v>581</v>
      </c>
      <c r="B71" s="9" t="s">
        <v>582</v>
      </c>
      <c r="C71" s="32"/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2.5000000000000001E-2</v>
      </c>
      <c r="J71" s="32">
        <v>0</v>
      </c>
      <c r="K71" s="32">
        <v>0</v>
      </c>
      <c r="L71" s="7">
        <v>0</v>
      </c>
      <c r="M71" s="7">
        <v>0</v>
      </c>
      <c r="N71" s="7">
        <v>0</v>
      </c>
      <c r="O71" s="7">
        <v>0</v>
      </c>
    </row>
    <row r="72" spans="1:15" hidden="1" x14ac:dyDescent="0.25">
      <c r="A72" s="9" t="s">
        <v>352</v>
      </c>
      <c r="B72" s="9" t="s">
        <v>353</v>
      </c>
      <c r="C72" s="32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8.9999999999999998E-4</v>
      </c>
      <c r="K72" s="32">
        <v>1E-3</v>
      </c>
      <c r="L72" s="7">
        <v>8.9999999999999993E-3</v>
      </c>
      <c r="M72" s="7">
        <v>1.2E-2</v>
      </c>
      <c r="N72" s="7">
        <v>6.0000000000000001E-3</v>
      </c>
      <c r="O72" s="7">
        <v>0</v>
      </c>
    </row>
    <row r="73" spans="1:15" x14ac:dyDescent="0.25">
      <c r="A73" s="10"/>
      <c r="B73" s="10" t="s">
        <v>648</v>
      </c>
      <c r="C73" s="33">
        <f>C74+C75+C76+C77+C78+C79+C80+C81+C82+C83+C84</f>
        <v>73.687029759999987</v>
      </c>
      <c r="D73" s="33">
        <v>67.517899999999997</v>
      </c>
      <c r="E73" s="32">
        <v>79.795000000000002</v>
      </c>
      <c r="F73" s="32">
        <v>73.116399999999999</v>
      </c>
      <c r="G73" s="32">
        <v>89.268845999999996</v>
      </c>
      <c r="H73" s="32">
        <v>101.824572</v>
      </c>
      <c r="I73" s="32">
        <v>109.283827</v>
      </c>
      <c r="J73" s="32">
        <v>110.144445</v>
      </c>
      <c r="K73" s="32">
        <v>153.3253</v>
      </c>
      <c r="L73" s="7">
        <v>156.62190000000001</v>
      </c>
      <c r="M73" s="7">
        <v>158.44970000000001</v>
      </c>
      <c r="N73" s="7">
        <v>171.5855</v>
      </c>
      <c r="O73" s="7">
        <v>175.73939999999999</v>
      </c>
    </row>
    <row r="74" spans="1:15" x14ac:dyDescent="0.25">
      <c r="A74" s="9" t="s">
        <v>399</v>
      </c>
      <c r="B74" s="9" t="s">
        <v>400</v>
      </c>
      <c r="C74" s="32">
        <v>1.1777468400000004</v>
      </c>
      <c r="D74" s="32">
        <v>0.95630000000000004</v>
      </c>
      <c r="E74" s="32">
        <v>1.2454000000000001</v>
      </c>
      <c r="F74" s="32">
        <v>1.5236000000000001</v>
      </c>
      <c r="G74" s="32">
        <v>2.2665459999999999</v>
      </c>
      <c r="H74" s="32">
        <v>3.2028669999999999</v>
      </c>
      <c r="I74" s="32">
        <v>4.3446220000000002</v>
      </c>
      <c r="J74" s="32">
        <v>4.237349</v>
      </c>
      <c r="K74" s="32">
        <v>6.3414000000000001</v>
      </c>
      <c r="L74" s="7">
        <v>6.0989000000000004</v>
      </c>
      <c r="M74" s="7">
        <v>6.2972999999999999</v>
      </c>
      <c r="N74" s="7">
        <v>6.4359000000000002</v>
      </c>
      <c r="O74" s="7">
        <v>4.3836000000000004</v>
      </c>
    </row>
    <row r="75" spans="1:15" x14ac:dyDescent="0.25">
      <c r="A75" s="9" t="s">
        <v>383</v>
      </c>
      <c r="B75" s="9" t="s">
        <v>384</v>
      </c>
      <c r="C75" s="32">
        <v>0.19913992</v>
      </c>
      <c r="D75" s="32">
        <v>0.19139999999999999</v>
      </c>
      <c r="E75" s="32">
        <v>0.20100000000000001</v>
      </c>
      <c r="F75" s="32">
        <v>0.17680000000000001</v>
      </c>
      <c r="G75" s="32">
        <v>0.19627700000000001</v>
      </c>
      <c r="H75" s="32">
        <v>0.18987499999999999</v>
      </c>
      <c r="I75" s="32">
        <v>0.150614</v>
      </c>
      <c r="J75" s="32">
        <v>0.14224700000000001</v>
      </c>
      <c r="K75" s="32">
        <v>0.2203</v>
      </c>
      <c r="L75" s="7">
        <v>0.28210000000000002</v>
      </c>
      <c r="M75" s="7">
        <v>0.2077</v>
      </c>
      <c r="N75" s="7">
        <v>9.2899999999999996E-2</v>
      </c>
      <c r="O75" s="7">
        <v>4.1799999999999997E-2</v>
      </c>
    </row>
    <row r="76" spans="1:15" x14ac:dyDescent="0.25">
      <c r="A76" s="9" t="s">
        <v>401</v>
      </c>
      <c r="B76" s="9" t="s">
        <v>402</v>
      </c>
      <c r="C76" s="32">
        <v>0.84196720000000014</v>
      </c>
      <c r="D76" s="32">
        <v>0.80179999999999996</v>
      </c>
      <c r="E76" s="32">
        <v>0.8569</v>
      </c>
      <c r="F76" s="32">
        <v>0.74819999999999998</v>
      </c>
      <c r="G76" s="32">
        <v>0.82726299999999997</v>
      </c>
      <c r="H76" s="32">
        <v>0.79247900000000004</v>
      </c>
      <c r="I76" s="32">
        <v>0.63078000000000001</v>
      </c>
      <c r="J76" s="32">
        <v>0.58892800000000001</v>
      </c>
      <c r="K76" s="32">
        <v>0.7782</v>
      </c>
      <c r="L76" s="7">
        <v>1.0147999999999999</v>
      </c>
      <c r="M76" s="7">
        <v>0.9123</v>
      </c>
      <c r="N76" s="7">
        <v>0.51570000000000005</v>
      </c>
      <c r="O76" s="7">
        <v>0.2505</v>
      </c>
    </row>
    <row r="77" spans="1:15" x14ac:dyDescent="0.25">
      <c r="A77" s="9" t="s">
        <v>397</v>
      </c>
      <c r="B77" s="9" t="s">
        <v>398</v>
      </c>
      <c r="C77" s="34">
        <v>4.5053224000000007</v>
      </c>
      <c r="D77" s="32">
        <v>4.2529000000000003</v>
      </c>
      <c r="E77" s="32">
        <v>4.6349</v>
      </c>
      <c r="F77" s="32">
        <v>4.0704000000000002</v>
      </c>
      <c r="G77" s="32">
        <v>4.6645390000000004</v>
      </c>
      <c r="H77" s="32">
        <v>4.6220929999999996</v>
      </c>
      <c r="I77" s="32">
        <v>4.0435569999999998</v>
      </c>
      <c r="J77" s="32">
        <v>3.761984</v>
      </c>
      <c r="K77" s="32">
        <v>5.9776999999999996</v>
      </c>
      <c r="L77" s="7">
        <v>7.8906000000000001</v>
      </c>
      <c r="M77" s="7">
        <v>7.3819999999999997</v>
      </c>
      <c r="N77" s="7">
        <v>9.2682000000000002</v>
      </c>
      <c r="O77" s="7">
        <v>11.9474</v>
      </c>
    </row>
    <row r="78" spans="1:15" x14ac:dyDescent="0.25">
      <c r="A78" s="9" t="s">
        <v>38</v>
      </c>
      <c r="B78" s="9" t="s">
        <v>39</v>
      </c>
      <c r="C78" s="32">
        <v>0</v>
      </c>
      <c r="D78" s="32">
        <v>0</v>
      </c>
      <c r="E78" s="32">
        <v>0</v>
      </c>
      <c r="F78" s="32">
        <v>0</v>
      </c>
      <c r="G78" s="32"/>
      <c r="H78" s="32"/>
      <c r="I78" s="32"/>
      <c r="J78" s="32"/>
      <c r="K78" s="32"/>
      <c r="L78" s="7"/>
      <c r="M78" s="7"/>
      <c r="N78" s="7"/>
      <c r="O78" s="7"/>
    </row>
    <row r="79" spans="1:15" x14ac:dyDescent="0.25">
      <c r="A79" s="9" t="s">
        <v>381</v>
      </c>
      <c r="B79" s="9" t="s">
        <v>382</v>
      </c>
      <c r="C79" s="34">
        <v>4.6273101999999984</v>
      </c>
      <c r="D79" s="32">
        <v>4.3550000000000004</v>
      </c>
      <c r="E79" s="32">
        <v>4.7560000000000002</v>
      </c>
      <c r="F79" s="32">
        <v>4.2808999999999999</v>
      </c>
      <c r="G79" s="32">
        <v>4.9997959999999999</v>
      </c>
      <c r="H79" s="32">
        <v>5.1494580000000001</v>
      </c>
      <c r="I79" s="32">
        <v>4.796907</v>
      </c>
      <c r="J79" s="32">
        <v>5.9748530000000004</v>
      </c>
      <c r="K79" s="32">
        <v>9.3755000000000006</v>
      </c>
      <c r="L79" s="7">
        <v>11.3432</v>
      </c>
      <c r="M79" s="7">
        <v>10.545400000000001</v>
      </c>
      <c r="N79" s="7">
        <v>13.398199999999999</v>
      </c>
      <c r="O79" s="7">
        <v>16.558599999999998</v>
      </c>
    </row>
    <row r="80" spans="1:15" x14ac:dyDescent="0.25">
      <c r="A80" s="9" t="s">
        <v>385</v>
      </c>
      <c r="B80" s="9" t="s">
        <v>386</v>
      </c>
      <c r="C80" s="32">
        <v>28.080689999999997</v>
      </c>
      <c r="D80" s="32">
        <v>26.2852</v>
      </c>
      <c r="E80" s="32">
        <v>28.821999999999999</v>
      </c>
      <c r="F80" s="32">
        <v>25.827999999999999</v>
      </c>
      <c r="G80" s="32">
        <v>29.492964000000001</v>
      </c>
      <c r="H80" s="32">
        <v>30.068505999999999</v>
      </c>
      <c r="I80" s="32">
        <v>27.205006999999998</v>
      </c>
      <c r="J80" s="32">
        <v>25.668991999999999</v>
      </c>
      <c r="K80" s="32">
        <v>32.572800000000001</v>
      </c>
      <c r="L80" s="7">
        <v>37.509</v>
      </c>
      <c r="M80" s="7">
        <v>36.280500000000004</v>
      </c>
      <c r="N80" s="7">
        <v>37.428400000000003</v>
      </c>
      <c r="O80" s="7">
        <v>42.976700000000001</v>
      </c>
    </row>
    <row r="81" spans="1:15" x14ac:dyDescent="0.25">
      <c r="A81" s="9" t="s">
        <v>379</v>
      </c>
      <c r="B81" s="9" t="s">
        <v>380</v>
      </c>
      <c r="C81" s="62">
        <v>1.9E-3</v>
      </c>
      <c r="D81" s="32">
        <v>1.742</v>
      </c>
      <c r="E81" s="32">
        <v>0</v>
      </c>
      <c r="F81" s="32">
        <v>1E-4</v>
      </c>
      <c r="G81" s="32">
        <v>0</v>
      </c>
      <c r="H81" s="32">
        <v>0</v>
      </c>
      <c r="I81" s="32">
        <v>1.9000000000000001E-4</v>
      </c>
      <c r="J81" s="32">
        <v>2.9999999999999997E-4</v>
      </c>
      <c r="K81" s="32">
        <v>1E-4</v>
      </c>
      <c r="L81" s="7">
        <v>6.0000000000000001E-3</v>
      </c>
      <c r="M81" s="7">
        <v>6.0000000000000001E-3</v>
      </c>
      <c r="N81" s="7">
        <v>6.0000000000000001E-3</v>
      </c>
      <c r="O81" s="7">
        <v>0</v>
      </c>
    </row>
    <row r="82" spans="1:15" x14ac:dyDescent="0.25">
      <c r="A82" s="9" t="s">
        <v>387</v>
      </c>
      <c r="B82" s="9" t="s">
        <v>388</v>
      </c>
      <c r="C82" s="34">
        <v>20.251087999999999</v>
      </c>
      <c r="D82" s="32">
        <v>15.7575</v>
      </c>
      <c r="E82" s="32">
        <v>24.824100000000001</v>
      </c>
      <c r="F82" s="32">
        <v>23.524999999999999</v>
      </c>
      <c r="G82" s="32">
        <v>31.665427000000001</v>
      </c>
      <c r="H82" s="32">
        <v>42.281246000000003</v>
      </c>
      <c r="I82" s="32">
        <v>53.644601999999999</v>
      </c>
      <c r="J82" s="32">
        <v>51.303609000000002</v>
      </c>
      <c r="K82" s="32">
        <v>70.362200000000001</v>
      </c>
      <c r="L82" s="7">
        <v>63.247399999999999</v>
      </c>
      <c r="M82" s="7">
        <v>68.966899999999995</v>
      </c>
      <c r="N82" s="7">
        <v>67.905500000000004</v>
      </c>
      <c r="O82" s="7">
        <v>53.176299999999998</v>
      </c>
    </row>
    <row r="83" spans="1:15" x14ac:dyDescent="0.25">
      <c r="A83" s="9" t="s">
        <v>389</v>
      </c>
      <c r="B83" s="9" t="s">
        <v>390</v>
      </c>
      <c r="C83" s="34">
        <v>13.179349</v>
      </c>
      <c r="D83" s="32">
        <v>12.4718</v>
      </c>
      <c r="E83" s="32">
        <v>13.511900000000001</v>
      </c>
      <c r="F83" s="32">
        <v>11.7896</v>
      </c>
      <c r="G83" s="32">
        <v>13.532292</v>
      </c>
      <c r="H83" s="32">
        <v>13.249997</v>
      </c>
      <c r="I83" s="32">
        <v>11.390504999999999</v>
      </c>
      <c r="J83" s="32">
        <v>15.474492</v>
      </c>
      <c r="K83" s="32">
        <v>23.3126</v>
      </c>
      <c r="L83" s="7">
        <v>25.029</v>
      </c>
      <c r="M83" s="7">
        <v>23.2437</v>
      </c>
      <c r="N83" s="7">
        <v>31.626300000000001</v>
      </c>
      <c r="O83" s="7">
        <v>42.287799999999997</v>
      </c>
    </row>
    <row r="84" spans="1:15" x14ac:dyDescent="0.25">
      <c r="A84" s="9" t="s">
        <v>393</v>
      </c>
      <c r="B84" s="9" t="s">
        <v>394</v>
      </c>
      <c r="C84" s="34">
        <v>0.82251620000000025</v>
      </c>
      <c r="D84" s="32">
        <v>0.70399999999999996</v>
      </c>
      <c r="E84" s="32">
        <v>0.94279999999999997</v>
      </c>
      <c r="F84" s="32">
        <v>1.1738</v>
      </c>
      <c r="G84" s="32">
        <v>1.623742</v>
      </c>
      <c r="H84" s="32">
        <v>2.2680509999999998</v>
      </c>
      <c r="I84" s="32">
        <v>3.0770430000000002</v>
      </c>
      <c r="J84" s="32">
        <v>2.9916909999999999</v>
      </c>
      <c r="K84" s="32">
        <v>4.3845000000000001</v>
      </c>
      <c r="L84" s="7">
        <v>4.2008999999999999</v>
      </c>
      <c r="M84" s="7">
        <v>4.6078999999999999</v>
      </c>
      <c r="N84" s="7">
        <v>4.9084000000000003</v>
      </c>
      <c r="O84" s="7">
        <v>4.1166999999999998</v>
      </c>
    </row>
    <row r="85" spans="1:15" x14ac:dyDescent="0.25">
      <c r="A85" s="10"/>
      <c r="B85" s="10" t="s">
        <v>647</v>
      </c>
      <c r="C85" s="33">
        <v>4.9266999999999998E-2</v>
      </c>
      <c r="D85" s="33">
        <v>6.5000000000000002E-2</v>
      </c>
      <c r="E85" s="32">
        <v>0.1</v>
      </c>
      <c r="F85" s="32">
        <v>0.188</v>
      </c>
      <c r="G85" s="32">
        <v>0.10100000000000001</v>
      </c>
      <c r="H85" s="32">
        <v>0.10044699999999999</v>
      </c>
      <c r="I85" s="32">
        <v>6.8729999999999999E-2</v>
      </c>
      <c r="J85" s="32">
        <v>7.85E-2</v>
      </c>
      <c r="K85" s="32">
        <v>0.2132</v>
      </c>
      <c r="L85" s="7">
        <v>0.1973</v>
      </c>
      <c r="M85" s="7">
        <v>5.5599999999999997E-2</v>
      </c>
      <c r="N85" s="7">
        <v>5.4899999999999997E-2</v>
      </c>
      <c r="O85" s="7">
        <v>2.9000000000000001E-2</v>
      </c>
    </row>
    <row r="86" spans="1:15" hidden="1" x14ac:dyDescent="0.25">
      <c r="A86" s="9" t="s">
        <v>423</v>
      </c>
      <c r="B86" s="9" t="s">
        <v>424</v>
      </c>
      <c r="C86" s="9"/>
      <c r="D86" s="7">
        <v>2E-3</v>
      </c>
      <c r="E86" s="7">
        <v>0</v>
      </c>
      <c r="F86" s="7">
        <v>1E-3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</row>
    <row r="87" spans="1:15" hidden="1" x14ac:dyDescent="0.25">
      <c r="A87" s="9" t="s">
        <v>425</v>
      </c>
      <c r="B87" s="9" t="s">
        <v>426</v>
      </c>
      <c r="C87" s="9"/>
      <c r="D87" s="7">
        <v>1E-3</v>
      </c>
      <c r="E87" s="7">
        <v>5.0000000000000001E-3</v>
      </c>
      <c r="F87" s="7">
        <v>5.0000000000000001E-3</v>
      </c>
      <c r="G87" s="7">
        <v>5.0000000000000001E-3</v>
      </c>
      <c r="H87" s="7">
        <v>5.0000000000000001E-3</v>
      </c>
      <c r="I87" s="7">
        <v>5.0000000000000001E-3</v>
      </c>
      <c r="J87" s="7">
        <v>5.0000000000000001E-3</v>
      </c>
      <c r="K87" s="7">
        <v>5.1999999999999998E-3</v>
      </c>
      <c r="L87" s="7">
        <v>6.0000000000000001E-3</v>
      </c>
      <c r="M87" s="7">
        <v>2.5000000000000001E-3</v>
      </c>
      <c r="N87" s="7">
        <v>2E-3</v>
      </c>
      <c r="O87" s="7">
        <v>1E-3</v>
      </c>
    </row>
    <row r="88" spans="1:15" hidden="1" x14ac:dyDescent="0.25">
      <c r="A88" s="9" t="s">
        <v>583</v>
      </c>
      <c r="B88" s="9" t="s">
        <v>584</v>
      </c>
      <c r="C88" s="9"/>
      <c r="D88" s="7">
        <v>3.0000000000000001E-3</v>
      </c>
      <c r="E88" s="7">
        <v>3.0000000000000001E-3</v>
      </c>
      <c r="F88" s="7">
        <v>7.8E-2</v>
      </c>
      <c r="G88" s="7">
        <v>3.0000000000000001E-3</v>
      </c>
      <c r="H88" s="7">
        <v>3.0000000000000001E-3</v>
      </c>
      <c r="I88" s="7">
        <v>3.0000000000000001E-3</v>
      </c>
      <c r="J88" s="7">
        <v>3.0000000000000001E-3</v>
      </c>
      <c r="K88" s="7">
        <v>3.0000000000000001E-3</v>
      </c>
      <c r="L88" s="7">
        <v>3.0000000000000001E-3</v>
      </c>
      <c r="M88" s="7">
        <v>1E-3</v>
      </c>
      <c r="N88" s="7">
        <v>1E-3</v>
      </c>
      <c r="O88" s="7">
        <v>1E-3</v>
      </c>
    </row>
    <row r="89" spans="1:15" hidden="1" x14ac:dyDescent="0.25">
      <c r="A89" s="9" t="s">
        <v>417</v>
      </c>
      <c r="B89" s="9" t="s">
        <v>418</v>
      </c>
      <c r="C89" s="9"/>
      <c r="D89" s="7">
        <v>1.0999999999999999E-2</v>
      </c>
      <c r="E89" s="7">
        <v>1.0999999999999999E-2</v>
      </c>
      <c r="F89" s="7">
        <v>1.0999999999999999E-2</v>
      </c>
      <c r="G89" s="7">
        <v>1.0999999999999999E-2</v>
      </c>
      <c r="H89" s="7">
        <v>1.1047E-2</v>
      </c>
      <c r="I89" s="7">
        <v>5.0000000000000002E-5</v>
      </c>
      <c r="J89" s="7">
        <v>1E-4</v>
      </c>
      <c r="K89" s="7">
        <v>5.0000000000000001E-3</v>
      </c>
      <c r="L89" s="7">
        <v>0</v>
      </c>
      <c r="M89" s="7">
        <v>8.9999999999999998E-4</v>
      </c>
      <c r="N89" s="7">
        <v>6.9999999999999999E-4</v>
      </c>
      <c r="O89" s="7">
        <v>0</v>
      </c>
    </row>
    <row r="90" spans="1:15" hidden="1" x14ac:dyDescent="0.25">
      <c r="A90" s="9" t="s">
        <v>434</v>
      </c>
      <c r="B90" s="9" t="s">
        <v>435</v>
      </c>
      <c r="C90" s="9"/>
      <c r="D90" s="7">
        <v>1.2E-2</v>
      </c>
      <c r="E90" s="7">
        <v>4.7E-2</v>
      </c>
      <c r="F90" s="7">
        <v>5.8999999999999997E-2</v>
      </c>
      <c r="G90" s="7">
        <v>4.7E-2</v>
      </c>
      <c r="H90" s="7">
        <v>4.7199999999999999E-2</v>
      </c>
      <c r="I90" s="7">
        <v>4.8399999999999999E-2</v>
      </c>
      <c r="J90" s="7">
        <v>5.0200000000000002E-2</v>
      </c>
      <c r="K90" s="7">
        <v>0.155</v>
      </c>
      <c r="L90" s="7">
        <v>0.155</v>
      </c>
      <c r="M90" s="7">
        <v>3.3000000000000002E-2</v>
      </c>
      <c r="N90" s="7">
        <v>2.9100000000000001E-2</v>
      </c>
      <c r="O90" s="7">
        <v>2.7E-2</v>
      </c>
    </row>
    <row r="91" spans="1:15" hidden="1" x14ac:dyDescent="0.25">
      <c r="A91" s="9" t="s">
        <v>427</v>
      </c>
      <c r="B91" s="9" t="s">
        <v>428</v>
      </c>
      <c r="C91" s="9"/>
      <c r="D91" s="7">
        <v>0</v>
      </c>
      <c r="E91" s="7">
        <v>0</v>
      </c>
      <c r="F91" s="7">
        <v>0</v>
      </c>
      <c r="G91" s="7">
        <v>0</v>
      </c>
      <c r="H91" s="7">
        <v>1.2999999999999999E-4</v>
      </c>
      <c r="I91" s="7">
        <v>2.0000000000000001E-4</v>
      </c>
      <c r="J91" s="7">
        <v>2.0999999999999999E-3</v>
      </c>
      <c r="K91" s="7">
        <v>3.0000000000000001E-3</v>
      </c>
      <c r="L91" s="7">
        <v>3.3999999999999998E-3</v>
      </c>
      <c r="M91" s="7">
        <v>2.2000000000000001E-3</v>
      </c>
      <c r="N91" s="7">
        <v>3.3E-3</v>
      </c>
      <c r="O91" s="7">
        <v>0</v>
      </c>
    </row>
    <row r="92" spans="1:15" hidden="1" x14ac:dyDescent="0.25">
      <c r="A92" s="9" t="s">
        <v>419</v>
      </c>
      <c r="B92" s="9" t="s">
        <v>420</v>
      </c>
      <c r="C92" s="9"/>
      <c r="D92" s="7">
        <v>3.5999999999999997E-2</v>
      </c>
      <c r="E92" s="7">
        <v>3.4000000000000002E-2</v>
      </c>
      <c r="F92" s="7">
        <v>3.4000000000000002E-2</v>
      </c>
      <c r="G92" s="7">
        <v>3.5000000000000003E-2</v>
      </c>
      <c r="H92" s="7">
        <v>3.4070000000000003E-2</v>
      </c>
      <c r="I92" s="7">
        <v>1.208E-2</v>
      </c>
      <c r="J92" s="7">
        <v>1.8100000000000002E-2</v>
      </c>
      <c r="K92" s="7">
        <v>4.2000000000000003E-2</v>
      </c>
      <c r="L92" s="7">
        <v>2.9899999999999999E-2</v>
      </c>
      <c r="M92" s="7">
        <v>1.6E-2</v>
      </c>
      <c r="N92" s="7">
        <v>1.8800000000000001E-2</v>
      </c>
      <c r="O92" s="7">
        <v>0</v>
      </c>
    </row>
  </sheetData>
  <sortState ref="A82:N88">
    <sortCondition ref="B82:B8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0"/>
  <sheetViews>
    <sheetView workbookViewId="0">
      <selection activeCell="C23" sqref="C23"/>
    </sheetView>
  </sheetViews>
  <sheetFormatPr defaultRowHeight="15" x14ac:dyDescent="0.25"/>
  <cols>
    <col min="1" max="1" width="30.85546875" bestFit="1" customWidth="1"/>
    <col min="2" max="2" width="77.85546875" bestFit="1" customWidth="1"/>
    <col min="3" max="15" width="12.7109375" customWidth="1"/>
  </cols>
  <sheetData>
    <row r="1" spans="1:15" x14ac:dyDescent="0.25">
      <c r="A1" t="s">
        <v>662</v>
      </c>
    </row>
    <row r="2" spans="1:15" x14ac:dyDescent="0.25">
      <c r="A2" t="s">
        <v>666</v>
      </c>
    </row>
    <row r="3" spans="1:15" x14ac:dyDescent="0.25">
      <c r="A3" s="13" t="s">
        <v>637</v>
      </c>
      <c r="B3" s="13" t="s">
        <v>638</v>
      </c>
      <c r="C3" s="13" t="s">
        <v>651</v>
      </c>
      <c r="D3" s="14">
        <v>2017</v>
      </c>
      <c r="E3" s="14">
        <v>2016</v>
      </c>
      <c r="F3" s="14">
        <v>2015</v>
      </c>
      <c r="G3" s="14">
        <v>2014</v>
      </c>
      <c r="H3" s="14">
        <v>2013</v>
      </c>
      <c r="I3" s="14">
        <v>2012</v>
      </c>
      <c r="J3" s="14">
        <v>2011</v>
      </c>
      <c r="K3" s="14">
        <v>2010</v>
      </c>
      <c r="L3" s="14">
        <v>2009</v>
      </c>
      <c r="M3" s="14">
        <v>2008</v>
      </c>
      <c r="N3" s="14">
        <v>2007</v>
      </c>
      <c r="O3" s="14">
        <v>2006</v>
      </c>
    </row>
    <row r="4" spans="1:15" x14ac:dyDescent="0.25">
      <c r="A4" s="9" t="s">
        <v>13</v>
      </c>
      <c r="B4" s="9" t="s">
        <v>14</v>
      </c>
      <c r="C4" s="34">
        <v>222.52424000000005</v>
      </c>
      <c r="D4" s="32">
        <v>202.27500000000001</v>
      </c>
      <c r="E4" s="32">
        <v>218.54900000000001</v>
      </c>
      <c r="F4" s="32">
        <v>231.56700000000001</v>
      </c>
      <c r="G4" s="32">
        <v>257.987866</v>
      </c>
      <c r="H4" s="32">
        <v>262.35232999999999</v>
      </c>
      <c r="I4" s="32">
        <v>240.65810500000001</v>
      </c>
      <c r="J4" s="32">
        <v>190.33564000000001</v>
      </c>
      <c r="K4" s="32">
        <v>145.11089999999999</v>
      </c>
      <c r="L4" s="32">
        <v>76.141400000000004</v>
      </c>
      <c r="M4" s="32">
        <v>155.03980000000001</v>
      </c>
      <c r="N4" s="7">
        <v>5.8449</v>
      </c>
      <c r="O4" s="7">
        <v>2.085</v>
      </c>
    </row>
    <row r="5" spans="1:15" x14ac:dyDescent="0.25">
      <c r="A5" s="9" t="s">
        <v>2</v>
      </c>
      <c r="B5" s="9" t="s">
        <v>3</v>
      </c>
      <c r="C5" s="34">
        <v>2.5493989999999993</v>
      </c>
      <c r="D5" s="32">
        <v>2.7890000000000001</v>
      </c>
      <c r="E5" s="32">
        <v>2.42</v>
      </c>
      <c r="F5" s="32">
        <v>6.3620000000000001</v>
      </c>
      <c r="G5" s="32">
        <v>4.266178</v>
      </c>
      <c r="H5" s="32">
        <v>4.1441699999999999</v>
      </c>
      <c r="I5" s="32">
        <v>4.0792080000000004</v>
      </c>
      <c r="J5" s="32">
        <v>4.9001570000000001</v>
      </c>
      <c r="K5" s="32">
        <v>4.2173999999999996</v>
      </c>
      <c r="L5" s="32">
        <v>1.0411999999999999</v>
      </c>
      <c r="M5" s="32">
        <v>5.3288000000000002</v>
      </c>
      <c r="N5" s="7">
        <v>0.39219999999999999</v>
      </c>
      <c r="O5" s="7">
        <v>0</v>
      </c>
    </row>
    <row r="6" spans="1:15" x14ac:dyDescent="0.25">
      <c r="A6" s="9" t="s">
        <v>11</v>
      </c>
      <c r="B6" s="9" t="s">
        <v>12</v>
      </c>
      <c r="C6" s="32">
        <v>489.96838199999985</v>
      </c>
      <c r="D6" s="59">
        <v>363.01900000000001</v>
      </c>
      <c r="E6" s="32">
        <v>465.20499999999998</v>
      </c>
      <c r="F6" s="32">
        <v>367.654</v>
      </c>
      <c r="G6" s="32">
        <v>505.53209299999997</v>
      </c>
      <c r="H6" s="32">
        <v>384.89335699999998</v>
      </c>
      <c r="I6" s="32">
        <v>400.29484500000001</v>
      </c>
      <c r="J6" s="32">
        <v>392.59545800000001</v>
      </c>
      <c r="K6" s="32">
        <v>411.46359999999999</v>
      </c>
      <c r="L6" s="32">
        <v>340.78539999999998</v>
      </c>
      <c r="M6" s="32">
        <v>453.0822</v>
      </c>
      <c r="N6" s="7">
        <v>536.20360000000005</v>
      </c>
      <c r="O6" s="7">
        <v>494.54880000000003</v>
      </c>
    </row>
    <row r="7" spans="1:15" x14ac:dyDescent="0.25">
      <c r="A7" s="9" t="s">
        <v>0</v>
      </c>
      <c r="B7" s="9" t="s">
        <v>1</v>
      </c>
      <c r="C7" s="34">
        <v>3.0000000000000001E-3</v>
      </c>
      <c r="D7" s="59">
        <v>2E-3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7">
        <v>0</v>
      </c>
      <c r="O7" s="7">
        <v>0</v>
      </c>
    </row>
    <row r="8" spans="1:15" x14ac:dyDescent="0.25">
      <c r="A8" s="9" t="s">
        <v>376</v>
      </c>
      <c r="B8" s="9" t="s">
        <v>375</v>
      </c>
      <c r="C8" s="32">
        <v>1034.7542000000003</v>
      </c>
      <c r="D8" s="59">
        <v>917.06100000000004</v>
      </c>
      <c r="E8" s="32">
        <v>804.93700000000001</v>
      </c>
      <c r="F8" s="32">
        <v>1095.17</v>
      </c>
      <c r="G8" s="32">
        <v>1148.969969</v>
      </c>
      <c r="H8" s="32">
        <v>1110.8326959999999</v>
      </c>
      <c r="I8" s="32">
        <v>941.02145299999995</v>
      </c>
      <c r="J8" s="32">
        <v>756.96220000000005</v>
      </c>
      <c r="K8" s="32">
        <v>665.32309999999995</v>
      </c>
      <c r="L8" s="32">
        <v>387.1705</v>
      </c>
      <c r="M8" s="32">
        <v>605.18640000000005</v>
      </c>
      <c r="N8" s="7">
        <v>29.931000000000001</v>
      </c>
      <c r="O8" s="7">
        <v>0</v>
      </c>
    </row>
    <row r="9" spans="1:15" x14ac:dyDescent="0.25">
      <c r="A9" s="9" t="s">
        <v>6</v>
      </c>
      <c r="B9" s="9" t="s">
        <v>7</v>
      </c>
      <c r="C9" s="34">
        <v>128769.2172123999</v>
      </c>
      <c r="D9" s="59">
        <v>167090.481</v>
      </c>
      <c r="E9" s="32">
        <v>144660.497</v>
      </c>
      <c r="F9" s="32">
        <v>120161.387</v>
      </c>
      <c r="G9" s="32">
        <v>130265.855002</v>
      </c>
      <c r="H9" s="32">
        <v>140075.243296</v>
      </c>
      <c r="I9" s="32">
        <v>150434.15328200001</v>
      </c>
      <c r="J9" s="32">
        <v>148269.790209</v>
      </c>
      <c r="K9" s="32">
        <v>170965.2844</v>
      </c>
      <c r="L9" s="32">
        <v>146132.2838</v>
      </c>
      <c r="M9" s="32">
        <v>186129.62119999999</v>
      </c>
      <c r="N9" s="7">
        <v>233843.45800000001</v>
      </c>
      <c r="O9" s="7">
        <v>216004.7426</v>
      </c>
    </row>
    <row r="10" spans="1:15" x14ac:dyDescent="0.25">
      <c r="A10" s="9" t="s">
        <v>4</v>
      </c>
      <c r="B10" s="9" t="s">
        <v>5</v>
      </c>
      <c r="C10" s="34">
        <v>755.04031200000043</v>
      </c>
      <c r="D10" s="59">
        <v>738.77599999999995</v>
      </c>
      <c r="E10" s="32">
        <v>693.05700000000002</v>
      </c>
      <c r="F10" s="32">
        <v>577.60500000000002</v>
      </c>
      <c r="G10" s="32">
        <v>904.760895</v>
      </c>
      <c r="H10" s="32">
        <v>969.07173999999998</v>
      </c>
      <c r="I10" s="32">
        <v>966.06816200000003</v>
      </c>
      <c r="J10" s="32">
        <v>989.16266900000005</v>
      </c>
      <c r="K10" s="32">
        <v>994.00229999999999</v>
      </c>
      <c r="L10" s="32">
        <v>825.05</v>
      </c>
      <c r="M10" s="32">
        <v>702.56920000000002</v>
      </c>
      <c r="N10" s="7">
        <v>769.21209999999996</v>
      </c>
      <c r="O10" s="7">
        <v>675.82360000000006</v>
      </c>
    </row>
    <row r="11" spans="1:15" x14ac:dyDescent="0.25">
      <c r="A11" s="9" t="s">
        <v>8</v>
      </c>
      <c r="B11" s="9" t="s">
        <v>9</v>
      </c>
      <c r="C11" s="34">
        <v>0.11987</v>
      </c>
      <c r="D11" s="59">
        <v>9.7000000000000003E-2</v>
      </c>
      <c r="E11" s="32">
        <v>0.13300000000000001</v>
      </c>
      <c r="F11" s="32">
        <v>0.18099999999999999</v>
      </c>
      <c r="G11" s="32">
        <v>7.4999999999999997E-2</v>
      </c>
      <c r="H11" s="32">
        <v>0.41199999999999998</v>
      </c>
      <c r="I11" s="32">
        <v>0.92301999999999995</v>
      </c>
      <c r="J11" s="32">
        <v>0.28320000000000001</v>
      </c>
      <c r="K11" s="32">
        <v>0.24829999999999999</v>
      </c>
      <c r="L11" s="32">
        <v>0.44429999999999997</v>
      </c>
      <c r="M11" s="32">
        <v>0.24429999999999999</v>
      </c>
      <c r="N11" s="7">
        <v>0.16270000000000001</v>
      </c>
      <c r="O11" s="7">
        <v>2.3E-2</v>
      </c>
    </row>
    <row r="12" spans="1:15" x14ac:dyDescent="0.25">
      <c r="A12" s="3" t="s">
        <v>640</v>
      </c>
      <c r="B12" s="9" t="s">
        <v>15</v>
      </c>
      <c r="C12" s="34">
        <v>1.2E-2</v>
      </c>
      <c r="D12" s="59">
        <v>1.4E-2</v>
      </c>
      <c r="E12" s="32">
        <v>1.7999999999999999E-2</v>
      </c>
      <c r="F12" s="32">
        <v>0.24399999999999999</v>
      </c>
      <c r="G12" s="32">
        <v>0.23000599999999999</v>
      </c>
      <c r="H12" s="32">
        <v>0.22580500000000001</v>
      </c>
      <c r="I12" s="32">
        <v>0.22554299999999999</v>
      </c>
      <c r="J12" s="32">
        <v>0.22489999999999999</v>
      </c>
      <c r="K12" s="32">
        <v>0.22489999999999999</v>
      </c>
      <c r="L12" s="32">
        <v>0.22700000000000001</v>
      </c>
      <c r="M12" s="32">
        <v>0.26469999999999999</v>
      </c>
      <c r="N12" s="7">
        <v>7.5999999999999998E-2</v>
      </c>
      <c r="O12" s="7">
        <v>0</v>
      </c>
    </row>
    <row r="13" spans="1:15" x14ac:dyDescent="0.25">
      <c r="A13" s="3" t="s">
        <v>639</v>
      </c>
      <c r="B13" s="9" t="s">
        <v>10</v>
      </c>
      <c r="C13" s="34">
        <v>171.44503499999999</v>
      </c>
      <c r="D13" s="59">
        <v>80.150000000000006</v>
      </c>
      <c r="E13" s="32">
        <v>206.87799999999999</v>
      </c>
      <c r="F13" s="32">
        <v>123.63500000000001</v>
      </c>
      <c r="G13" s="32">
        <v>102.104451</v>
      </c>
      <c r="H13" s="32">
        <v>183.16188</v>
      </c>
      <c r="I13" s="32">
        <v>191.83319299999999</v>
      </c>
      <c r="J13" s="32">
        <v>200.52950799999999</v>
      </c>
      <c r="K13" s="32">
        <v>198.3158</v>
      </c>
      <c r="L13" s="32">
        <v>156.52889999999999</v>
      </c>
      <c r="M13" s="32">
        <v>114.6123</v>
      </c>
      <c r="N13" s="7">
        <v>134.81440000000001</v>
      </c>
      <c r="O13" s="7">
        <v>139.32509999999999</v>
      </c>
    </row>
    <row r="14" spans="1:15" x14ac:dyDescent="0.25">
      <c r="A14" s="10"/>
      <c r="B14" s="10" t="s">
        <v>644</v>
      </c>
      <c r="C14" s="61">
        <v>161.89391200000003</v>
      </c>
      <c r="D14" s="60">
        <v>181.25899999999999</v>
      </c>
      <c r="E14" s="32">
        <v>186.17</v>
      </c>
      <c r="F14" s="32">
        <v>184.43899999999999</v>
      </c>
      <c r="G14" s="32">
        <v>214.98386300000001</v>
      </c>
      <c r="H14" s="32">
        <v>211.49258699999999</v>
      </c>
      <c r="I14" s="32">
        <v>210.03548599999999</v>
      </c>
      <c r="J14" s="32">
        <v>215.58525399999999</v>
      </c>
      <c r="K14" s="32">
        <v>479.1447</v>
      </c>
      <c r="L14" s="32">
        <v>201.57749999999999</v>
      </c>
      <c r="M14" s="32">
        <v>353.36489999999998</v>
      </c>
      <c r="N14" s="7">
        <v>509.27710000000002</v>
      </c>
      <c r="O14" s="7">
        <v>551.34109999999998</v>
      </c>
    </row>
    <row r="15" spans="1:15" hidden="1" x14ac:dyDescent="0.25">
      <c r="A15" s="9" t="s">
        <v>30</v>
      </c>
      <c r="B15" s="9" t="s">
        <v>31</v>
      </c>
      <c r="C15" s="32"/>
      <c r="D15" s="59">
        <v>0.36599999999999999</v>
      </c>
      <c r="E15" s="32">
        <v>0.51600000000000001</v>
      </c>
      <c r="F15" s="32">
        <v>0.34699999999999998</v>
      </c>
      <c r="G15" s="32">
        <v>0.41399999999999998</v>
      </c>
      <c r="H15" s="32">
        <v>0.379</v>
      </c>
      <c r="I15" s="32">
        <v>0.46</v>
      </c>
      <c r="J15" s="32">
        <v>0.47</v>
      </c>
      <c r="K15" s="32">
        <v>0.41599999999999998</v>
      </c>
      <c r="L15" s="32">
        <v>0</v>
      </c>
      <c r="M15" s="32">
        <v>0.29799999999999999</v>
      </c>
      <c r="N15" s="7">
        <v>0.17399999999999999</v>
      </c>
      <c r="O15" s="7">
        <v>0</v>
      </c>
    </row>
    <row r="16" spans="1:15" x14ac:dyDescent="0.25">
      <c r="A16" s="9" t="s">
        <v>42</v>
      </c>
      <c r="B16" s="9" t="s">
        <v>43</v>
      </c>
      <c r="C16" s="34">
        <v>85.334928999999988</v>
      </c>
      <c r="D16" s="59">
        <v>90.876999999999995</v>
      </c>
      <c r="E16" s="32">
        <v>80.356999999999999</v>
      </c>
      <c r="F16" s="32">
        <v>79.123000000000005</v>
      </c>
      <c r="G16" s="32">
        <v>85.373204000000001</v>
      </c>
      <c r="H16" s="32">
        <v>73.306072999999998</v>
      </c>
      <c r="I16" s="32">
        <v>71.452067</v>
      </c>
      <c r="J16" s="32">
        <v>82.174559000000002</v>
      </c>
      <c r="K16" s="32">
        <v>86.811700000000002</v>
      </c>
      <c r="L16" s="32">
        <v>105.1799</v>
      </c>
      <c r="M16" s="32">
        <v>84.778099999999995</v>
      </c>
      <c r="N16" s="7">
        <v>65.545299999999997</v>
      </c>
      <c r="O16" s="7">
        <v>0</v>
      </c>
    </row>
    <row r="17" spans="1:15" hidden="1" x14ac:dyDescent="0.25">
      <c r="A17" s="9" t="s">
        <v>585</v>
      </c>
      <c r="B17" s="9" t="s">
        <v>586</v>
      </c>
      <c r="C17" s="32"/>
      <c r="D17" s="59">
        <v>0</v>
      </c>
      <c r="E17" s="32">
        <v>0.34499999999999997</v>
      </c>
      <c r="F17" s="32">
        <v>0.46500000000000002</v>
      </c>
      <c r="G17" s="32">
        <v>0.46600000000000003</v>
      </c>
      <c r="H17" s="32">
        <v>0.32900000000000001</v>
      </c>
      <c r="I17" s="32">
        <v>0.36862200000000001</v>
      </c>
      <c r="J17" s="32">
        <v>0.34200000000000003</v>
      </c>
      <c r="K17" s="32">
        <v>0.20419999999999999</v>
      </c>
      <c r="L17" s="32">
        <v>0.1928</v>
      </c>
      <c r="M17" s="32">
        <v>0</v>
      </c>
      <c r="N17" s="7">
        <v>0</v>
      </c>
      <c r="O17" s="7">
        <v>0</v>
      </c>
    </row>
    <row r="18" spans="1:15" hidden="1" x14ac:dyDescent="0.25">
      <c r="A18" s="9" t="s">
        <v>40</v>
      </c>
      <c r="B18" s="9" t="s">
        <v>41</v>
      </c>
      <c r="C18" s="32"/>
      <c r="D18" s="59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2.7E-2</v>
      </c>
      <c r="K18" s="32">
        <v>2.6700000000000002E-2</v>
      </c>
      <c r="L18" s="32">
        <v>1E-3</v>
      </c>
      <c r="M18" s="32">
        <v>3.1E-2</v>
      </c>
      <c r="N18" s="7">
        <v>1.2999999999999999E-2</v>
      </c>
      <c r="O18" s="7">
        <v>2.06E-2</v>
      </c>
    </row>
    <row r="19" spans="1:15" hidden="1" x14ac:dyDescent="0.25">
      <c r="A19" s="9" t="s">
        <v>38</v>
      </c>
      <c r="B19" s="9" t="s">
        <v>39</v>
      </c>
      <c r="C19" s="32"/>
      <c r="D19" s="59"/>
      <c r="E19" s="32"/>
      <c r="F19" s="32">
        <v>0.01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5.0000000000000001E-3</v>
      </c>
      <c r="M19" s="32">
        <v>5.0000000000000001E-3</v>
      </c>
      <c r="N19" s="7">
        <v>7.0000000000000001E-3</v>
      </c>
      <c r="O19" s="7">
        <v>0</v>
      </c>
    </row>
    <row r="20" spans="1:15" x14ac:dyDescent="0.25">
      <c r="A20" s="9" t="s">
        <v>22</v>
      </c>
      <c r="B20" s="9" t="s">
        <v>23</v>
      </c>
      <c r="C20" s="34">
        <v>79.683221000000017</v>
      </c>
      <c r="D20" s="59">
        <v>103.294</v>
      </c>
      <c r="E20" s="32">
        <v>88.245999999999995</v>
      </c>
      <c r="F20" s="32">
        <v>85.512</v>
      </c>
      <c r="G20" s="32">
        <v>93.425595999999999</v>
      </c>
      <c r="H20" s="32">
        <v>81.504582999999997</v>
      </c>
      <c r="I20" s="32">
        <v>87.657217000000003</v>
      </c>
      <c r="J20" s="32">
        <v>111.590813</v>
      </c>
      <c r="K20" s="32">
        <v>101.0838</v>
      </c>
      <c r="L20" s="32">
        <v>98.4422</v>
      </c>
      <c r="M20" s="32">
        <v>158.42439999999999</v>
      </c>
      <c r="N20" s="7">
        <v>76.132599999999996</v>
      </c>
      <c r="O20" s="7">
        <v>24.366</v>
      </c>
    </row>
    <row r="21" spans="1:15" hidden="1" x14ac:dyDescent="0.25">
      <c r="A21" s="9" t="s">
        <v>26</v>
      </c>
      <c r="B21" s="9" t="s">
        <v>27</v>
      </c>
      <c r="C21" s="32"/>
      <c r="D21" s="59">
        <v>0.317</v>
      </c>
      <c r="E21" s="32">
        <v>0.26100000000000001</v>
      </c>
      <c r="F21" s="32">
        <v>0.14399999999999999</v>
      </c>
      <c r="G21" s="32">
        <v>0</v>
      </c>
      <c r="H21" s="32">
        <v>0</v>
      </c>
      <c r="I21" s="32">
        <v>0</v>
      </c>
      <c r="J21" s="32">
        <v>2.1999999999999999E-2</v>
      </c>
      <c r="K21" s="32">
        <v>0.04</v>
      </c>
      <c r="L21" s="32">
        <v>5.6000000000000001E-2</v>
      </c>
      <c r="M21" s="32">
        <v>7.2999999999999995E-2</v>
      </c>
      <c r="N21" s="7">
        <v>8.6999999999999994E-2</v>
      </c>
      <c r="O21" s="7">
        <v>2.3E-2</v>
      </c>
    </row>
    <row r="22" spans="1:15" x14ac:dyDescent="0.25">
      <c r="A22" s="9" t="s">
        <v>34</v>
      </c>
      <c r="B22" s="9" t="s">
        <v>35</v>
      </c>
      <c r="C22" s="34">
        <v>161.19691200000003</v>
      </c>
      <c r="D22" s="59">
        <v>180.57599999999999</v>
      </c>
      <c r="E22" s="32">
        <v>185.048</v>
      </c>
      <c r="F22" s="32">
        <v>183.47300000000001</v>
      </c>
      <c r="G22" s="32">
        <v>214.10386299999999</v>
      </c>
      <c r="H22" s="32">
        <v>210.78458699999999</v>
      </c>
      <c r="I22" s="32">
        <v>209.206864</v>
      </c>
      <c r="J22" s="32">
        <v>214.724254</v>
      </c>
      <c r="K22" s="32">
        <v>478.45780000000002</v>
      </c>
      <c r="L22" s="32">
        <v>201.3227</v>
      </c>
      <c r="M22" s="32">
        <v>352.9579</v>
      </c>
      <c r="N22" s="7">
        <v>508.99610000000001</v>
      </c>
      <c r="O22" s="7">
        <v>551.29750000000001</v>
      </c>
    </row>
    <row r="23" spans="1:15" x14ac:dyDescent="0.25">
      <c r="A23" s="10"/>
      <c r="B23" s="10" t="s">
        <v>645</v>
      </c>
      <c r="C23" s="61">
        <v>99.737158999999963</v>
      </c>
      <c r="D23" s="60">
        <v>100.322287</v>
      </c>
      <c r="E23" s="32">
        <v>567.13571400000001</v>
      </c>
      <c r="F23" s="32">
        <v>771.55146400000001</v>
      </c>
      <c r="G23" s="32">
        <v>195.85351</v>
      </c>
      <c r="H23" s="32">
        <v>193.10398499999999</v>
      </c>
      <c r="I23" s="32">
        <v>229.410517</v>
      </c>
      <c r="J23" s="32">
        <v>124.25422</v>
      </c>
      <c r="K23" s="32">
        <v>142.99889999999999</v>
      </c>
      <c r="L23" s="32">
        <v>129.7706</v>
      </c>
      <c r="M23" s="32">
        <v>250.2961</v>
      </c>
      <c r="N23" s="7">
        <v>221.3476</v>
      </c>
      <c r="O23" s="7">
        <v>8.0054999999999996</v>
      </c>
    </row>
    <row r="24" spans="1:15" hidden="1" x14ac:dyDescent="0.25">
      <c r="A24" s="9" t="s">
        <v>442</v>
      </c>
      <c r="B24" s="9" t="s">
        <v>443</v>
      </c>
      <c r="C24" s="32"/>
      <c r="D24" s="59">
        <v>0</v>
      </c>
      <c r="E24" s="32">
        <v>0</v>
      </c>
      <c r="F24" s="32">
        <v>0</v>
      </c>
      <c r="G24" s="32">
        <v>0</v>
      </c>
      <c r="H24" s="32">
        <v>6.0000000000000001E-3</v>
      </c>
      <c r="I24" s="32">
        <v>3.48E-3</v>
      </c>
      <c r="J24" s="32">
        <v>7.1999999999999998E-3</v>
      </c>
      <c r="K24" s="32">
        <v>7.1999999999999998E-3</v>
      </c>
      <c r="L24" s="32">
        <v>5.1000000000000004E-3</v>
      </c>
      <c r="M24" s="32">
        <v>8.3999999999999995E-3</v>
      </c>
      <c r="N24" s="7">
        <v>5.9999999999999995E-4</v>
      </c>
      <c r="O24" s="7">
        <v>0</v>
      </c>
    </row>
    <row r="25" spans="1:15" hidden="1" x14ac:dyDescent="0.25">
      <c r="A25" s="9" t="s">
        <v>60</v>
      </c>
      <c r="B25" s="9" t="s">
        <v>61</v>
      </c>
      <c r="C25" s="32"/>
      <c r="D25" s="59">
        <v>22.469000000000001</v>
      </c>
      <c r="E25" s="32">
        <v>42.883000000000003</v>
      </c>
      <c r="F25" s="32">
        <v>136.251</v>
      </c>
      <c r="G25" s="32">
        <v>42.607221000000003</v>
      </c>
      <c r="H25" s="32">
        <v>42.030656</v>
      </c>
      <c r="I25" s="32">
        <v>45.192666000000003</v>
      </c>
      <c r="J25" s="32">
        <v>30.855747000000001</v>
      </c>
      <c r="K25" s="32">
        <v>38.2151</v>
      </c>
      <c r="L25" s="32">
        <v>36.970300000000002</v>
      </c>
      <c r="M25" s="32">
        <v>70.0334</v>
      </c>
      <c r="N25" s="7">
        <v>61.288800000000002</v>
      </c>
      <c r="O25" s="7">
        <v>0</v>
      </c>
    </row>
    <row r="26" spans="1:15" hidden="1" x14ac:dyDescent="0.25">
      <c r="A26" s="9" t="s">
        <v>56</v>
      </c>
      <c r="B26" s="9" t="s">
        <v>57</v>
      </c>
      <c r="C26" s="32"/>
      <c r="D26" s="59">
        <v>31.399000000000001</v>
      </c>
      <c r="E26" s="32">
        <v>62.069000000000003</v>
      </c>
      <c r="F26" s="32">
        <v>197.952</v>
      </c>
      <c r="G26" s="32">
        <v>61.705660999999999</v>
      </c>
      <c r="H26" s="32">
        <v>60.812897999999997</v>
      </c>
      <c r="I26" s="32">
        <v>65.479528999999999</v>
      </c>
      <c r="J26" s="32">
        <v>53.157164000000002</v>
      </c>
      <c r="K26" s="32">
        <v>64.664900000000003</v>
      </c>
      <c r="L26" s="32">
        <v>53.508200000000002</v>
      </c>
      <c r="M26" s="32">
        <v>100.8282</v>
      </c>
      <c r="N26" s="7">
        <v>88.965900000000005</v>
      </c>
      <c r="O26" s="7">
        <v>0</v>
      </c>
    </row>
    <row r="27" spans="1:15" hidden="1" x14ac:dyDescent="0.25">
      <c r="A27" s="9" t="s">
        <v>58</v>
      </c>
      <c r="B27" s="9" t="s">
        <v>59</v>
      </c>
      <c r="C27" s="32"/>
      <c r="D27" s="59">
        <v>11.728999999999999</v>
      </c>
      <c r="E27" s="32">
        <v>22.806000000000001</v>
      </c>
      <c r="F27" s="32">
        <v>71.777000000000001</v>
      </c>
      <c r="G27" s="32">
        <v>22.618962</v>
      </c>
      <c r="H27" s="32">
        <v>22.333936000000001</v>
      </c>
      <c r="I27" s="32">
        <v>24.002388</v>
      </c>
      <c r="J27" s="32">
        <v>16.446708000000001</v>
      </c>
      <c r="K27" s="32">
        <v>20.334900000000001</v>
      </c>
      <c r="L27" s="32">
        <v>19.664200000000001</v>
      </c>
      <c r="M27" s="32">
        <v>36.782400000000003</v>
      </c>
      <c r="N27" s="7">
        <v>32.347700000000003</v>
      </c>
      <c r="O27" s="7">
        <v>0</v>
      </c>
    </row>
    <row r="28" spans="1:15" hidden="1" x14ac:dyDescent="0.25">
      <c r="A28" s="9" t="s">
        <v>50</v>
      </c>
      <c r="B28" s="9" t="s">
        <v>51</v>
      </c>
      <c r="C28" s="32"/>
      <c r="D28" s="59">
        <v>1E-3</v>
      </c>
      <c r="E28" s="32">
        <v>1E-3</v>
      </c>
      <c r="F28" s="32">
        <v>1.4E-2</v>
      </c>
      <c r="G28" s="32">
        <v>3.1319999999999998E-3</v>
      </c>
      <c r="H28" s="32">
        <v>1.614E-3</v>
      </c>
      <c r="I28" s="32">
        <v>4.6800000000000001E-3</v>
      </c>
      <c r="J28" s="32">
        <v>4.15E-3</v>
      </c>
      <c r="K28" s="32">
        <v>3.8E-3</v>
      </c>
      <c r="L28" s="32">
        <v>1E-3</v>
      </c>
      <c r="M28" s="32">
        <v>5.2263000000000002</v>
      </c>
      <c r="N28" s="7">
        <v>1.2999999999999999E-3</v>
      </c>
      <c r="O28" s="7">
        <v>0</v>
      </c>
    </row>
    <row r="29" spans="1:15" hidden="1" x14ac:dyDescent="0.25">
      <c r="A29" s="9" t="s">
        <v>54</v>
      </c>
      <c r="B29" s="9" t="s">
        <v>55</v>
      </c>
      <c r="C29" s="32"/>
      <c r="D29" s="59">
        <v>10.79</v>
      </c>
      <c r="E29" s="32">
        <v>21.338999999999999</v>
      </c>
      <c r="F29" s="32">
        <v>68.028000000000006</v>
      </c>
      <c r="G29" s="32">
        <v>21.209776999999999</v>
      </c>
      <c r="H29" s="32">
        <v>20.903216</v>
      </c>
      <c r="I29" s="32">
        <v>22.477357999999999</v>
      </c>
      <c r="J29" s="32">
        <v>15.366508</v>
      </c>
      <c r="K29" s="32">
        <v>19.017399999999999</v>
      </c>
      <c r="L29" s="32">
        <v>18.393599999999999</v>
      </c>
      <c r="M29" s="32">
        <v>36.202399999999997</v>
      </c>
      <c r="N29" s="7">
        <v>30.575600000000001</v>
      </c>
      <c r="O29" s="7">
        <v>0</v>
      </c>
    </row>
    <row r="30" spans="1:15" hidden="1" x14ac:dyDescent="0.25">
      <c r="A30" s="9" t="s">
        <v>587</v>
      </c>
      <c r="B30" s="9" t="s">
        <v>588</v>
      </c>
      <c r="C30" s="32"/>
      <c r="D30" s="59">
        <v>1.9E-2</v>
      </c>
      <c r="E30" s="32">
        <v>1.7999999999999999E-2</v>
      </c>
      <c r="F30" s="32">
        <v>6.0000000000000001E-3</v>
      </c>
      <c r="G30" s="32">
        <v>2.9000000000000001E-2</v>
      </c>
      <c r="H30" s="32">
        <v>1.7389999999999999E-2</v>
      </c>
      <c r="I30" s="32">
        <v>1.119E-2</v>
      </c>
      <c r="J30" s="32">
        <v>2.1700000000000001E-2</v>
      </c>
      <c r="K30" s="32">
        <v>2.1499999999999998E-2</v>
      </c>
      <c r="L30" s="32">
        <v>2.1299999999999999E-2</v>
      </c>
      <c r="M30" s="32">
        <v>4.5900000000000003E-2</v>
      </c>
      <c r="N30" s="7">
        <v>4.8800000000000003E-2</v>
      </c>
      <c r="O30" s="7">
        <v>4.7E-2</v>
      </c>
    </row>
    <row r="31" spans="1:15" hidden="1" x14ac:dyDescent="0.25">
      <c r="A31" s="9" t="s">
        <v>68</v>
      </c>
      <c r="B31" s="9" t="s">
        <v>69</v>
      </c>
      <c r="C31" s="32"/>
      <c r="D31" s="59">
        <v>0</v>
      </c>
      <c r="E31" s="32">
        <v>1.38</v>
      </c>
      <c r="F31" s="32">
        <v>0.35099999999999998</v>
      </c>
      <c r="G31" s="32">
        <v>0.14699999999999999</v>
      </c>
      <c r="H31" s="32">
        <v>0.14799999999999999</v>
      </c>
      <c r="I31" s="32">
        <v>0.59241999999999995</v>
      </c>
      <c r="J31" s="32">
        <v>0.251</v>
      </c>
      <c r="K31" s="32">
        <v>0.13200000000000001</v>
      </c>
      <c r="L31" s="32">
        <v>0.1124</v>
      </c>
      <c r="M31" s="32">
        <v>0.20979999999999999</v>
      </c>
      <c r="N31" s="7">
        <v>0.52200000000000002</v>
      </c>
      <c r="O31" s="7">
        <v>0.18049999999999999</v>
      </c>
    </row>
    <row r="32" spans="1:15" hidden="1" x14ac:dyDescent="0.25">
      <c r="A32" s="9" t="s">
        <v>52</v>
      </c>
      <c r="B32" s="9" t="s">
        <v>53</v>
      </c>
      <c r="C32" s="32"/>
      <c r="D32" s="59">
        <v>23.618286999999999</v>
      </c>
      <c r="E32" s="32">
        <v>416.20371399999999</v>
      </c>
      <c r="F32" s="32">
        <v>296.81046400000002</v>
      </c>
      <c r="G32" s="32">
        <v>47.300756999999997</v>
      </c>
      <c r="H32" s="32">
        <v>46.676274999999997</v>
      </c>
      <c r="I32" s="32">
        <v>71.225806000000006</v>
      </c>
      <c r="J32" s="32">
        <v>7.6290430000000002</v>
      </c>
      <c r="K32" s="32">
        <v>8.0999999999999996E-3</v>
      </c>
      <c r="L32" s="32">
        <v>3.5499999999999997E-2</v>
      </c>
      <c r="M32" s="32">
        <v>0.1764</v>
      </c>
      <c r="N32" s="7">
        <v>3.8988999999999998</v>
      </c>
      <c r="O32" s="7">
        <v>0</v>
      </c>
    </row>
    <row r="33" spans="1:15" hidden="1" x14ac:dyDescent="0.25">
      <c r="A33" s="9" t="s">
        <v>444</v>
      </c>
      <c r="B33" s="9" t="s">
        <v>445</v>
      </c>
      <c r="C33" s="32"/>
      <c r="D33" s="59">
        <v>0</v>
      </c>
      <c r="E33" s="32">
        <v>0</v>
      </c>
      <c r="F33" s="32">
        <v>0</v>
      </c>
      <c r="G33" s="32">
        <v>0</v>
      </c>
      <c r="H33" s="32">
        <v>1E-3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7">
        <v>0</v>
      </c>
      <c r="O33" s="7">
        <v>0</v>
      </c>
    </row>
    <row r="34" spans="1:15" hidden="1" x14ac:dyDescent="0.25">
      <c r="A34" s="9" t="s">
        <v>62</v>
      </c>
      <c r="B34" s="9" t="s">
        <v>63</v>
      </c>
      <c r="C34" s="32"/>
      <c r="D34" s="59">
        <v>0.29699999999999999</v>
      </c>
      <c r="E34" s="32">
        <v>0.436</v>
      </c>
      <c r="F34" s="32">
        <v>0.36199999999999999</v>
      </c>
      <c r="G34" s="32">
        <v>0.23200000000000001</v>
      </c>
      <c r="H34" s="32">
        <v>0.17299999999999999</v>
      </c>
      <c r="I34" s="32">
        <v>0.42099999999999999</v>
      </c>
      <c r="J34" s="32">
        <v>0.51500000000000001</v>
      </c>
      <c r="K34" s="32">
        <v>0.59399999999999997</v>
      </c>
      <c r="L34" s="32">
        <v>1.0589999999999999</v>
      </c>
      <c r="M34" s="32">
        <v>0.78290000000000004</v>
      </c>
      <c r="N34" s="7">
        <v>0.79800000000000004</v>
      </c>
      <c r="O34" s="7">
        <v>0.94799999999999995</v>
      </c>
    </row>
    <row r="35" spans="1:15" hidden="1" x14ac:dyDescent="0.25">
      <c r="A35" s="9" t="s">
        <v>66</v>
      </c>
      <c r="B35" s="9" t="s">
        <v>67</v>
      </c>
      <c r="C35" s="32"/>
      <c r="D35" s="59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7">
        <v>2.9</v>
      </c>
      <c r="O35" s="7">
        <v>6.83</v>
      </c>
    </row>
    <row r="36" spans="1:15" x14ac:dyDescent="0.25">
      <c r="A36" s="10"/>
      <c r="B36" s="10" t="s">
        <v>641</v>
      </c>
      <c r="C36" s="61">
        <v>202.70649835400005</v>
      </c>
      <c r="D36" s="60">
        <v>200.55600000000001</v>
      </c>
      <c r="E36" s="32">
        <v>230.39</v>
      </c>
      <c r="F36" s="32">
        <v>227.18299999999999</v>
      </c>
      <c r="G36" s="32">
        <v>234.96034800000001</v>
      </c>
      <c r="H36" s="32">
        <v>227.221204</v>
      </c>
      <c r="I36" s="32">
        <v>203.646683</v>
      </c>
      <c r="J36" s="32">
        <v>233.15680599999999</v>
      </c>
      <c r="K36" s="32">
        <v>191.80430000000001</v>
      </c>
      <c r="L36" s="32">
        <v>211.07249999999999</v>
      </c>
      <c r="M36" s="32">
        <v>459.76740000000001</v>
      </c>
      <c r="N36" s="7">
        <v>469.9436</v>
      </c>
      <c r="O36" s="7">
        <v>471.0369</v>
      </c>
    </row>
    <row r="37" spans="1:15" hidden="1" x14ac:dyDescent="0.25">
      <c r="A37" s="9" t="s">
        <v>256</v>
      </c>
      <c r="B37" s="9" t="s">
        <v>257</v>
      </c>
      <c r="C37" s="32"/>
      <c r="D37" s="59">
        <v>1.0999999999999999E-2</v>
      </c>
      <c r="E37" s="32">
        <v>1.2999999999999999E-2</v>
      </c>
      <c r="F37" s="32">
        <v>1.2E-2</v>
      </c>
      <c r="G37" s="32">
        <v>5.0000000000000001E-3</v>
      </c>
      <c r="H37" s="32">
        <v>4.0000000000000001E-3</v>
      </c>
      <c r="I37" s="32">
        <v>2.8E-3</v>
      </c>
      <c r="J37" s="32">
        <v>0</v>
      </c>
      <c r="K37" s="32">
        <v>0</v>
      </c>
      <c r="L37" s="32">
        <v>0</v>
      </c>
      <c r="M37" s="32">
        <v>0</v>
      </c>
      <c r="N37" s="7">
        <v>0</v>
      </c>
      <c r="O37" s="7">
        <v>0</v>
      </c>
    </row>
    <row r="38" spans="1:15" hidden="1" x14ac:dyDescent="0.25">
      <c r="A38" s="9" t="s">
        <v>507</v>
      </c>
      <c r="B38" s="9" t="s">
        <v>508</v>
      </c>
      <c r="C38" s="32"/>
      <c r="D38" s="59">
        <v>2.4E-2</v>
      </c>
      <c r="E38" s="32">
        <v>4.5999999999999999E-2</v>
      </c>
      <c r="F38" s="32">
        <v>6.0000000000000001E-3</v>
      </c>
      <c r="G38" s="32">
        <v>8.0000000000000002E-3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7">
        <v>0</v>
      </c>
      <c r="O38" s="7">
        <v>0</v>
      </c>
    </row>
    <row r="39" spans="1:15" hidden="1" x14ac:dyDescent="0.25">
      <c r="A39" s="9" t="s">
        <v>155</v>
      </c>
      <c r="B39" s="9" t="s">
        <v>156</v>
      </c>
      <c r="C39" s="32"/>
      <c r="D39" s="59">
        <v>2E-3</v>
      </c>
      <c r="E39" s="32">
        <v>1E-3</v>
      </c>
      <c r="F39" s="32">
        <v>1E-3</v>
      </c>
      <c r="G39" s="32">
        <v>0</v>
      </c>
      <c r="H39" s="32">
        <v>0</v>
      </c>
      <c r="I39" s="32">
        <v>4.8000000000000001E-4</v>
      </c>
      <c r="J39" s="32">
        <v>0</v>
      </c>
      <c r="K39" s="32">
        <v>0</v>
      </c>
      <c r="L39" s="32">
        <v>2.0000000000000001E-4</v>
      </c>
      <c r="M39" s="32">
        <v>5.9999999999999995E-4</v>
      </c>
      <c r="N39" s="7">
        <v>5.9999999999999995E-4</v>
      </c>
      <c r="O39" s="7">
        <v>0</v>
      </c>
    </row>
    <row r="40" spans="1:15" hidden="1" x14ac:dyDescent="0.25">
      <c r="A40" s="9" t="s">
        <v>288</v>
      </c>
      <c r="B40" s="9" t="s">
        <v>289</v>
      </c>
      <c r="C40" s="32"/>
      <c r="D40" s="59">
        <v>3.0000000000000001E-3</v>
      </c>
      <c r="E40" s="32">
        <v>1E-3</v>
      </c>
      <c r="F40" s="32">
        <v>2E-3</v>
      </c>
      <c r="G40" s="32">
        <v>1E-3</v>
      </c>
      <c r="H40" s="32">
        <v>0</v>
      </c>
      <c r="I40" s="32">
        <v>8.3999999999999995E-5</v>
      </c>
      <c r="J40" s="32">
        <v>1.6999999999999999E-3</v>
      </c>
      <c r="K40" s="32">
        <v>2E-3</v>
      </c>
      <c r="L40" s="32">
        <v>3.0000000000000001E-3</v>
      </c>
      <c r="M40" s="32">
        <v>0</v>
      </c>
      <c r="N40" s="7">
        <v>0</v>
      </c>
      <c r="O40" s="7">
        <v>0</v>
      </c>
    </row>
    <row r="41" spans="1:15" hidden="1" x14ac:dyDescent="0.25">
      <c r="A41" s="9" t="s">
        <v>300</v>
      </c>
      <c r="B41" s="9" t="s">
        <v>301</v>
      </c>
      <c r="C41" s="32"/>
      <c r="D41" s="59">
        <v>0.496</v>
      </c>
      <c r="E41" s="32">
        <v>0.47699999999999998</v>
      </c>
      <c r="F41" s="32">
        <v>0.52900000000000003</v>
      </c>
      <c r="G41" s="32">
        <v>0.34899999999999998</v>
      </c>
      <c r="H41" s="32">
        <v>0.36299999999999999</v>
      </c>
      <c r="I41" s="32">
        <v>0.30304700000000001</v>
      </c>
      <c r="J41" s="32">
        <v>0.20480000000000001</v>
      </c>
      <c r="K41" s="32">
        <v>0</v>
      </c>
      <c r="L41" s="32">
        <v>0</v>
      </c>
      <c r="M41" s="32">
        <v>0</v>
      </c>
      <c r="N41" s="7">
        <v>0</v>
      </c>
      <c r="O41" s="7">
        <v>0</v>
      </c>
    </row>
    <row r="42" spans="1:15" hidden="1" x14ac:dyDescent="0.25">
      <c r="A42" s="9" t="s">
        <v>141</v>
      </c>
      <c r="B42" s="9" t="s">
        <v>142</v>
      </c>
      <c r="C42" s="32"/>
      <c r="D42" s="59">
        <v>1.349</v>
      </c>
      <c r="E42" s="32">
        <v>1.06</v>
      </c>
      <c r="F42" s="32">
        <v>0.874</v>
      </c>
      <c r="G42" s="32">
        <v>0.95499999999999996</v>
      </c>
      <c r="H42" s="32">
        <v>0.79600000000000004</v>
      </c>
      <c r="I42" s="32">
        <v>0.73057000000000005</v>
      </c>
      <c r="J42" s="32">
        <v>0.30099999999999999</v>
      </c>
      <c r="K42" s="32">
        <v>0.28699999999999998</v>
      </c>
      <c r="L42" s="32">
        <v>0</v>
      </c>
      <c r="M42" s="32">
        <v>0</v>
      </c>
      <c r="N42" s="7">
        <v>0</v>
      </c>
      <c r="O42" s="7">
        <v>0</v>
      </c>
    </row>
    <row r="43" spans="1:15" hidden="1" x14ac:dyDescent="0.25">
      <c r="A43" s="9" t="s">
        <v>119</v>
      </c>
      <c r="B43" s="9" t="s">
        <v>120</v>
      </c>
      <c r="C43" s="32"/>
      <c r="D43" s="59">
        <v>1.766</v>
      </c>
      <c r="E43" s="32">
        <v>1.377</v>
      </c>
      <c r="F43" s="32">
        <v>1.524</v>
      </c>
      <c r="G43" s="32">
        <v>1.4219999999999999</v>
      </c>
      <c r="H43" s="32">
        <v>1.282</v>
      </c>
      <c r="I43" s="32">
        <v>6.6460000000000005E-2</v>
      </c>
      <c r="J43" s="32">
        <v>0</v>
      </c>
      <c r="K43" s="32">
        <v>0</v>
      </c>
      <c r="L43" s="32">
        <v>0</v>
      </c>
      <c r="M43" s="32">
        <v>0</v>
      </c>
      <c r="N43" s="7">
        <v>0</v>
      </c>
      <c r="O43" s="7">
        <v>0</v>
      </c>
    </row>
    <row r="44" spans="1:15" hidden="1" x14ac:dyDescent="0.25">
      <c r="A44" s="9" t="s">
        <v>609</v>
      </c>
      <c r="B44" s="9" t="s">
        <v>610</v>
      </c>
      <c r="C44" s="32"/>
      <c r="D44" s="59">
        <v>0</v>
      </c>
      <c r="E44" s="32">
        <v>0</v>
      </c>
      <c r="F44" s="32">
        <v>0</v>
      </c>
      <c r="G44" s="32">
        <v>0</v>
      </c>
      <c r="H44" s="32">
        <v>0</v>
      </c>
      <c r="I44" s="32">
        <v>1.2E-4</v>
      </c>
      <c r="J44" s="32">
        <v>1.1999999999999999E-3</v>
      </c>
      <c r="K44" s="32">
        <v>1.1999999999999999E-3</v>
      </c>
      <c r="L44" s="32">
        <v>2.0000000000000001E-4</v>
      </c>
      <c r="M44" s="32">
        <v>5.9999999999999995E-4</v>
      </c>
      <c r="N44" s="7">
        <v>5.9999999999999995E-4</v>
      </c>
      <c r="O44" s="7">
        <v>0</v>
      </c>
    </row>
    <row r="45" spans="1:15" hidden="1" x14ac:dyDescent="0.25">
      <c r="A45" s="9" t="s">
        <v>312</v>
      </c>
      <c r="B45" s="9" t="s">
        <v>313</v>
      </c>
      <c r="C45" s="32"/>
      <c r="D45" s="59">
        <v>1.4730000000000001</v>
      </c>
      <c r="E45" s="32">
        <v>1.97</v>
      </c>
      <c r="F45" s="32">
        <v>1.91</v>
      </c>
      <c r="G45" s="32">
        <v>0.96099999999999997</v>
      </c>
      <c r="H45" s="32">
        <v>0.66400000000000003</v>
      </c>
      <c r="I45" s="32">
        <v>7.2821999999999998E-2</v>
      </c>
      <c r="J45" s="32">
        <v>2.8400000000000002E-2</v>
      </c>
      <c r="K45" s="32">
        <v>3.6299999999999999E-2</v>
      </c>
      <c r="L45" s="32">
        <v>2.7E-2</v>
      </c>
      <c r="M45" s="32">
        <v>0</v>
      </c>
      <c r="N45" s="7">
        <v>0</v>
      </c>
      <c r="O45" s="7">
        <v>0.24</v>
      </c>
    </row>
    <row r="46" spans="1:15" hidden="1" x14ac:dyDescent="0.25">
      <c r="A46" s="9" t="s">
        <v>294</v>
      </c>
      <c r="B46" s="9" t="s">
        <v>295</v>
      </c>
      <c r="C46" s="32"/>
      <c r="D46" s="59">
        <v>9.8000000000000004E-2</v>
      </c>
      <c r="E46" s="32">
        <v>5.8999999999999997E-2</v>
      </c>
      <c r="F46" s="32">
        <v>1.4999999999999999E-2</v>
      </c>
      <c r="G46" s="32">
        <v>4.5999999999999999E-2</v>
      </c>
      <c r="H46" s="32">
        <v>0.03</v>
      </c>
      <c r="I46" s="32">
        <v>5.1256000000000003E-2</v>
      </c>
      <c r="J46" s="32">
        <v>6.25E-2</v>
      </c>
      <c r="K46" s="32">
        <v>4.4999999999999998E-2</v>
      </c>
      <c r="L46" s="32">
        <v>0</v>
      </c>
      <c r="M46" s="32">
        <v>0</v>
      </c>
      <c r="N46" s="7">
        <v>0</v>
      </c>
      <c r="O46" s="7">
        <v>0</v>
      </c>
    </row>
    <row r="47" spans="1:15" hidden="1" x14ac:dyDescent="0.25">
      <c r="A47" s="9" t="s">
        <v>589</v>
      </c>
      <c r="B47" s="9" t="s">
        <v>590</v>
      </c>
      <c r="C47" s="32"/>
      <c r="D47" s="59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2.0000000000000001E-4</v>
      </c>
      <c r="M47" s="32">
        <v>5.9999999999999995E-4</v>
      </c>
      <c r="N47" s="7">
        <v>5.9999999999999995E-4</v>
      </c>
      <c r="O47" s="7">
        <v>0</v>
      </c>
    </row>
    <row r="48" spans="1:15" hidden="1" x14ac:dyDescent="0.25">
      <c r="A48" s="9" t="s">
        <v>197</v>
      </c>
      <c r="B48" s="9" t="s">
        <v>198</v>
      </c>
      <c r="C48" s="32"/>
      <c r="D48" s="59">
        <v>0</v>
      </c>
      <c r="E48" s="32">
        <v>0</v>
      </c>
      <c r="F48" s="32">
        <v>0</v>
      </c>
      <c r="G48" s="32">
        <v>0</v>
      </c>
      <c r="H48" s="32">
        <v>0</v>
      </c>
      <c r="I48" s="32">
        <v>5.9999999999999995E-4</v>
      </c>
      <c r="J48" s="32">
        <v>0</v>
      </c>
      <c r="K48" s="32">
        <v>0</v>
      </c>
      <c r="L48" s="32">
        <v>2.0000000000000001E-4</v>
      </c>
      <c r="M48" s="32">
        <v>5.9999999999999995E-4</v>
      </c>
      <c r="N48" s="7">
        <v>5.9999999999999995E-4</v>
      </c>
      <c r="O48" s="7">
        <v>0</v>
      </c>
    </row>
    <row r="49" spans="1:15" hidden="1" x14ac:dyDescent="0.25">
      <c r="A49" s="9" t="s">
        <v>193</v>
      </c>
      <c r="B49" s="9" t="s">
        <v>194</v>
      </c>
      <c r="C49" s="32"/>
      <c r="D49" s="59">
        <v>0.113</v>
      </c>
      <c r="E49" s="32">
        <v>0.114</v>
      </c>
      <c r="F49" s="32">
        <v>0.109</v>
      </c>
      <c r="G49" s="32">
        <v>0.124</v>
      </c>
      <c r="H49" s="32">
        <v>7.6600000000000001E-2</v>
      </c>
      <c r="I49" s="32">
        <v>7.6600000000000001E-3</v>
      </c>
      <c r="J49" s="32">
        <v>5.9999999999999995E-4</v>
      </c>
      <c r="K49" s="32">
        <v>5.9999999999999995E-4</v>
      </c>
      <c r="L49" s="32">
        <v>8.0000000000000004E-4</v>
      </c>
      <c r="M49" s="32">
        <v>0</v>
      </c>
      <c r="N49" s="7">
        <v>5.9999999999999995E-4</v>
      </c>
      <c r="O49" s="7">
        <v>0</v>
      </c>
    </row>
    <row r="50" spans="1:15" hidden="1" x14ac:dyDescent="0.25">
      <c r="A50" s="9" t="s">
        <v>356</v>
      </c>
      <c r="B50" s="9" t="s">
        <v>357</v>
      </c>
      <c r="C50" s="32"/>
      <c r="D50" s="59">
        <v>1.016</v>
      </c>
      <c r="E50" s="32">
        <v>2.0950000000000002</v>
      </c>
      <c r="F50" s="32">
        <v>1.379</v>
      </c>
      <c r="G50" s="32">
        <v>1.5840000000000001</v>
      </c>
      <c r="H50" s="32">
        <v>1.4219999999999999</v>
      </c>
      <c r="I50" s="32">
        <v>0.98707</v>
      </c>
      <c r="J50" s="32">
        <v>7.3800000000000004E-2</v>
      </c>
      <c r="K50" s="32">
        <v>1.069</v>
      </c>
      <c r="L50" s="32">
        <v>0.99299999999999999</v>
      </c>
      <c r="M50" s="32">
        <v>7.4999999999999997E-2</v>
      </c>
      <c r="N50" s="7">
        <v>0</v>
      </c>
      <c r="O50" s="7">
        <v>0</v>
      </c>
    </row>
    <row r="51" spans="1:15" hidden="1" x14ac:dyDescent="0.25">
      <c r="A51" s="9" t="s">
        <v>509</v>
      </c>
      <c r="B51" s="9" t="s">
        <v>510</v>
      </c>
      <c r="C51" s="32"/>
      <c r="D51" s="59">
        <v>0</v>
      </c>
      <c r="E51" s="32">
        <v>0</v>
      </c>
      <c r="F51" s="32">
        <v>5.0000000000000001E-3</v>
      </c>
      <c r="G51" s="32">
        <v>3.0000000000000001E-3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7">
        <v>0</v>
      </c>
      <c r="O51" s="7">
        <v>0</v>
      </c>
    </row>
    <row r="52" spans="1:15" hidden="1" x14ac:dyDescent="0.25">
      <c r="A52" s="9" t="s">
        <v>625</v>
      </c>
      <c r="B52" s="9" t="s">
        <v>626</v>
      </c>
      <c r="C52" s="32"/>
      <c r="D52" s="59">
        <v>2E-3</v>
      </c>
      <c r="E52" s="32">
        <v>2E-3</v>
      </c>
      <c r="F52" s="32">
        <v>4.0000000000000001E-3</v>
      </c>
      <c r="G52" s="32">
        <v>3.0000000000000001E-3</v>
      </c>
      <c r="H52" s="32">
        <v>3.0000000000000001E-3</v>
      </c>
      <c r="I52" s="32">
        <v>3.0630000000000002E-3</v>
      </c>
      <c r="J52" s="32">
        <v>0</v>
      </c>
      <c r="K52" s="32">
        <v>0</v>
      </c>
      <c r="L52" s="32">
        <v>0</v>
      </c>
      <c r="M52" s="32">
        <v>0</v>
      </c>
      <c r="N52" s="7">
        <v>0</v>
      </c>
      <c r="O52" s="7">
        <v>0</v>
      </c>
    </row>
    <row r="53" spans="1:15" hidden="1" x14ac:dyDescent="0.25">
      <c r="A53" s="9" t="s">
        <v>373</v>
      </c>
      <c r="B53" s="9" t="s">
        <v>374</v>
      </c>
      <c r="C53" s="32"/>
      <c r="D53" s="59">
        <v>5.0000000000000001E-3</v>
      </c>
      <c r="E53" s="32">
        <v>5.0000000000000001E-3</v>
      </c>
      <c r="F53" s="32">
        <v>0</v>
      </c>
      <c r="G53" s="32">
        <v>0</v>
      </c>
      <c r="H53" s="32">
        <v>0</v>
      </c>
      <c r="I53" s="32">
        <v>0</v>
      </c>
      <c r="J53" s="32">
        <v>1.0999999999999999E-2</v>
      </c>
      <c r="K53" s="32">
        <v>3.9E-2</v>
      </c>
      <c r="L53" s="32">
        <v>0</v>
      </c>
      <c r="M53" s="32">
        <v>0</v>
      </c>
      <c r="N53" s="7">
        <v>0</v>
      </c>
      <c r="O53" s="7">
        <v>0</v>
      </c>
    </row>
    <row r="54" spans="1:15" hidden="1" x14ac:dyDescent="0.25">
      <c r="A54" s="9" t="s">
        <v>100</v>
      </c>
      <c r="B54" s="9" t="s">
        <v>101</v>
      </c>
      <c r="C54" s="32"/>
      <c r="D54" s="59">
        <v>0</v>
      </c>
      <c r="E54" s="32">
        <v>0</v>
      </c>
      <c r="F54" s="32">
        <v>0</v>
      </c>
      <c r="G54" s="32">
        <v>1.4999999999999999E-2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7">
        <v>0</v>
      </c>
      <c r="O54" s="7">
        <v>0</v>
      </c>
    </row>
    <row r="55" spans="1:15" hidden="1" x14ac:dyDescent="0.25">
      <c r="A55" s="9" t="s">
        <v>113</v>
      </c>
      <c r="B55" s="9" t="s">
        <v>114</v>
      </c>
      <c r="C55" s="32"/>
      <c r="D55" s="59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2E-3</v>
      </c>
      <c r="K55" s="32">
        <v>4.0000000000000001E-3</v>
      </c>
      <c r="L55" s="32">
        <v>0</v>
      </c>
      <c r="M55" s="32">
        <v>0</v>
      </c>
      <c r="N55" s="7">
        <v>0</v>
      </c>
      <c r="O55" s="7">
        <v>1.8499999999999999E-2</v>
      </c>
    </row>
    <row r="56" spans="1:15" hidden="1" x14ac:dyDescent="0.25">
      <c r="A56" s="9" t="s">
        <v>266</v>
      </c>
      <c r="B56" s="9" t="s">
        <v>267</v>
      </c>
      <c r="C56" s="32"/>
      <c r="D56" s="59">
        <v>1.143</v>
      </c>
      <c r="E56" s="32">
        <v>0.86199999999999999</v>
      </c>
      <c r="F56" s="32">
        <v>0.86399999999999999</v>
      </c>
      <c r="G56" s="32">
        <v>9.6000000000000002E-2</v>
      </c>
      <c r="H56" s="32">
        <v>0.1454</v>
      </c>
      <c r="I56" s="32">
        <v>0.1041</v>
      </c>
      <c r="J56" s="32">
        <v>0.16919999999999999</v>
      </c>
      <c r="K56" s="32">
        <v>0.27639999999999998</v>
      </c>
      <c r="L56" s="32">
        <v>0.254</v>
      </c>
      <c r="M56" s="32">
        <v>0.61899999999999999</v>
      </c>
      <c r="N56" s="7">
        <v>1.9380999999999999</v>
      </c>
      <c r="O56" s="7">
        <v>3.653</v>
      </c>
    </row>
    <row r="57" spans="1:15" hidden="1" x14ac:dyDescent="0.25">
      <c r="A57" s="9" t="s">
        <v>268</v>
      </c>
      <c r="B57" s="9" t="s">
        <v>269</v>
      </c>
      <c r="C57" s="32"/>
      <c r="D57" s="59">
        <v>1.756</v>
      </c>
      <c r="E57" s="32">
        <v>1.6850000000000001</v>
      </c>
      <c r="F57" s="32">
        <v>1.6739999999999999</v>
      </c>
      <c r="G57" s="32">
        <v>0.88100000000000001</v>
      </c>
      <c r="H57" s="32">
        <v>0.93052999999999997</v>
      </c>
      <c r="I57" s="32">
        <v>0.41146199999999999</v>
      </c>
      <c r="J57" s="32">
        <v>0.33550000000000002</v>
      </c>
      <c r="K57" s="32">
        <v>0.13500000000000001</v>
      </c>
      <c r="L57" s="32">
        <v>5.6000000000000001E-2</v>
      </c>
      <c r="M57" s="32">
        <v>0</v>
      </c>
      <c r="N57" s="7">
        <v>0</v>
      </c>
      <c r="O57" s="7">
        <v>0</v>
      </c>
    </row>
    <row r="58" spans="1:15" hidden="1" x14ac:dyDescent="0.25">
      <c r="A58" s="9" t="s">
        <v>80</v>
      </c>
      <c r="B58" s="9" t="s">
        <v>81</v>
      </c>
      <c r="C58" s="32"/>
      <c r="D58" s="59">
        <v>7.0190000000000001</v>
      </c>
      <c r="E58" s="32">
        <v>7.9219999999999997</v>
      </c>
      <c r="F58" s="32">
        <v>5.6420000000000003</v>
      </c>
      <c r="G58" s="32">
        <v>5.17</v>
      </c>
      <c r="H58" s="32">
        <v>1.651</v>
      </c>
      <c r="I58" s="32">
        <v>1.5068619999999999</v>
      </c>
      <c r="J58" s="32">
        <v>1.1673</v>
      </c>
      <c r="K58" s="32">
        <v>1.371</v>
      </c>
      <c r="L58" s="32">
        <v>1.244</v>
      </c>
      <c r="M58" s="32">
        <v>1.206</v>
      </c>
      <c r="N58" s="7">
        <v>1.2809999999999999</v>
      </c>
      <c r="O58" s="7">
        <v>0</v>
      </c>
    </row>
    <row r="59" spans="1:15" hidden="1" x14ac:dyDescent="0.25">
      <c r="A59" s="9" t="s">
        <v>82</v>
      </c>
      <c r="B59" s="9" t="s">
        <v>83</v>
      </c>
      <c r="C59" s="32"/>
      <c r="D59" s="59">
        <v>4.7E-2</v>
      </c>
      <c r="E59" s="32">
        <v>8.2000000000000003E-2</v>
      </c>
      <c r="F59" s="32">
        <v>7.0000000000000007E-2</v>
      </c>
      <c r="G59" s="32">
        <v>7.0000000000000007E-2</v>
      </c>
      <c r="H59" s="32">
        <v>9.0999999999999998E-2</v>
      </c>
      <c r="I59" s="32">
        <v>0.76339999999999997</v>
      </c>
      <c r="J59" s="32">
        <v>0.93200000000000005</v>
      </c>
      <c r="K59" s="32">
        <v>0</v>
      </c>
      <c r="L59" s="32">
        <v>0</v>
      </c>
      <c r="M59" s="32">
        <v>0</v>
      </c>
      <c r="N59" s="7">
        <v>0</v>
      </c>
      <c r="O59" s="7">
        <v>0</v>
      </c>
    </row>
    <row r="60" spans="1:15" hidden="1" x14ac:dyDescent="0.25">
      <c r="A60" s="9" t="s">
        <v>147</v>
      </c>
      <c r="B60" s="9" t="s">
        <v>148</v>
      </c>
      <c r="C60" s="32"/>
      <c r="D60" s="59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0.26790000000000003</v>
      </c>
      <c r="K60" s="32">
        <v>0.23</v>
      </c>
      <c r="L60" s="32">
        <v>0.37</v>
      </c>
      <c r="M60" s="32">
        <v>0</v>
      </c>
      <c r="N60" s="7">
        <v>0.53700000000000003</v>
      </c>
      <c r="O60" s="7">
        <v>0.63600000000000001</v>
      </c>
    </row>
    <row r="61" spans="1:15" hidden="1" x14ac:dyDescent="0.25">
      <c r="A61" s="9" t="s">
        <v>593</v>
      </c>
      <c r="B61" s="9" t="s">
        <v>594</v>
      </c>
      <c r="C61" s="32"/>
      <c r="D61" s="59">
        <v>2.1999999999999999E-2</v>
      </c>
      <c r="E61" s="32">
        <v>1.0999999999999999E-2</v>
      </c>
      <c r="F61" s="32">
        <v>1.2E-2</v>
      </c>
      <c r="G61" s="32">
        <v>5.0000000000000001E-3</v>
      </c>
      <c r="H61" s="32">
        <v>1.2999999999999999E-2</v>
      </c>
      <c r="I61" s="32">
        <v>3.7669999999999999E-3</v>
      </c>
      <c r="J61" s="32">
        <v>0</v>
      </c>
      <c r="K61" s="32">
        <v>0</v>
      </c>
      <c r="L61" s="32">
        <v>0</v>
      </c>
      <c r="M61" s="32">
        <v>0</v>
      </c>
      <c r="N61" s="7">
        <v>0</v>
      </c>
      <c r="O61" s="7">
        <v>0</v>
      </c>
    </row>
    <row r="62" spans="1:15" hidden="1" x14ac:dyDescent="0.25">
      <c r="A62" s="9" t="s">
        <v>464</v>
      </c>
      <c r="B62" s="9" t="s">
        <v>465</v>
      </c>
      <c r="C62" s="32"/>
      <c r="D62" s="59">
        <v>0</v>
      </c>
      <c r="E62" s="32">
        <v>1E-3</v>
      </c>
      <c r="F62" s="32">
        <v>1E-3</v>
      </c>
      <c r="G62" s="32">
        <v>1E-3</v>
      </c>
      <c r="H62" s="32">
        <v>1E-3</v>
      </c>
      <c r="I62" s="32">
        <v>9.6299999999999999E-4</v>
      </c>
      <c r="J62" s="32">
        <v>0</v>
      </c>
      <c r="K62" s="32">
        <v>0</v>
      </c>
      <c r="L62" s="32">
        <v>0</v>
      </c>
      <c r="M62" s="32">
        <v>0</v>
      </c>
      <c r="N62" s="7">
        <v>0</v>
      </c>
      <c r="O62" s="7">
        <v>0</v>
      </c>
    </row>
    <row r="63" spans="1:15" hidden="1" x14ac:dyDescent="0.25">
      <c r="A63" s="9" t="s">
        <v>318</v>
      </c>
      <c r="B63" s="9" t="s">
        <v>319</v>
      </c>
      <c r="C63" s="32"/>
      <c r="D63" s="59">
        <v>1.282</v>
      </c>
      <c r="E63" s="32">
        <v>1.6140000000000001</v>
      </c>
      <c r="F63" s="32">
        <v>1.7390000000000001</v>
      </c>
      <c r="G63" s="32">
        <v>1.173</v>
      </c>
      <c r="H63" s="32">
        <v>0.92230000000000001</v>
      </c>
      <c r="I63" s="32">
        <v>0.51775599999999999</v>
      </c>
      <c r="J63" s="32">
        <v>0.38540000000000002</v>
      </c>
      <c r="K63" s="32">
        <v>0.1144</v>
      </c>
      <c r="L63" s="32">
        <v>0.93410000000000004</v>
      </c>
      <c r="M63" s="32">
        <v>0</v>
      </c>
      <c r="N63" s="7">
        <v>0.439</v>
      </c>
      <c r="O63" s="7">
        <v>0.57199999999999995</v>
      </c>
    </row>
    <row r="64" spans="1:15" hidden="1" x14ac:dyDescent="0.25">
      <c r="A64" s="9" t="s">
        <v>121</v>
      </c>
      <c r="B64" s="9" t="s">
        <v>122</v>
      </c>
      <c r="C64" s="32"/>
      <c r="D64" s="59">
        <v>0</v>
      </c>
      <c r="E64" s="32">
        <v>0</v>
      </c>
      <c r="F64" s="32">
        <v>0</v>
      </c>
      <c r="G64" s="32">
        <v>1E-3</v>
      </c>
      <c r="H64" s="32">
        <v>0</v>
      </c>
      <c r="I64" s="32">
        <v>2.3599999999999999E-4</v>
      </c>
      <c r="J64" s="32">
        <v>0</v>
      </c>
      <c r="K64" s="32">
        <v>2.0000000000000001E-4</v>
      </c>
      <c r="L64" s="32">
        <v>0</v>
      </c>
      <c r="M64" s="32">
        <v>0</v>
      </c>
      <c r="N64" s="7">
        <v>0</v>
      </c>
      <c r="O64" s="7">
        <v>0</v>
      </c>
    </row>
    <row r="65" spans="1:15" hidden="1" x14ac:dyDescent="0.25">
      <c r="A65" s="9" t="s">
        <v>191</v>
      </c>
      <c r="B65" s="9" t="s">
        <v>192</v>
      </c>
      <c r="C65" s="32"/>
      <c r="D65" s="59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2.0000000000000001E-4</v>
      </c>
      <c r="L65" s="32">
        <v>0</v>
      </c>
      <c r="M65" s="32">
        <v>0</v>
      </c>
      <c r="N65" s="7">
        <v>0</v>
      </c>
      <c r="O65" s="7">
        <v>0</v>
      </c>
    </row>
    <row r="66" spans="1:15" hidden="1" x14ac:dyDescent="0.25">
      <c r="A66" s="9" t="s">
        <v>566</v>
      </c>
      <c r="B66" s="9" t="s">
        <v>567</v>
      </c>
      <c r="C66" s="32"/>
      <c r="D66" s="59">
        <v>1E-3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7">
        <v>0</v>
      </c>
      <c r="O66" s="7">
        <v>0</v>
      </c>
    </row>
    <row r="67" spans="1:15" hidden="1" x14ac:dyDescent="0.25">
      <c r="A67" s="9" t="s">
        <v>597</v>
      </c>
      <c r="B67" s="9" t="s">
        <v>598</v>
      </c>
      <c r="C67" s="32"/>
      <c r="D67" s="59">
        <v>8.0000000000000002E-3</v>
      </c>
      <c r="E67" s="32">
        <v>1.2E-2</v>
      </c>
      <c r="F67" s="32">
        <v>8.0000000000000002E-3</v>
      </c>
      <c r="G67" s="32">
        <v>1.0999999999999999E-2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7">
        <v>0</v>
      </c>
      <c r="O67" s="7">
        <v>0</v>
      </c>
    </row>
    <row r="68" spans="1:15" hidden="1" x14ac:dyDescent="0.25">
      <c r="A68" s="9" t="s">
        <v>185</v>
      </c>
      <c r="B68" s="9" t="s">
        <v>186</v>
      </c>
      <c r="C68" s="32"/>
      <c r="D68" s="59">
        <v>4.202</v>
      </c>
      <c r="E68" s="32">
        <v>10.186</v>
      </c>
      <c r="F68" s="32">
        <v>13.398</v>
      </c>
      <c r="G68" s="32">
        <v>11.676</v>
      </c>
      <c r="H68" s="32">
        <v>11.551402</v>
      </c>
      <c r="I68" s="32">
        <v>9.3815829999999991</v>
      </c>
      <c r="J68" s="32">
        <v>9.1477000000000004</v>
      </c>
      <c r="K68" s="32">
        <v>7.2878999999999996</v>
      </c>
      <c r="L68" s="32">
        <v>6.8076999999999996</v>
      </c>
      <c r="M68" s="32">
        <v>21.8355</v>
      </c>
      <c r="N68" s="7">
        <v>21.7316</v>
      </c>
      <c r="O68" s="7">
        <v>15.279</v>
      </c>
    </row>
    <row r="69" spans="1:15" hidden="1" x14ac:dyDescent="0.25">
      <c r="A69" s="9" t="s">
        <v>129</v>
      </c>
      <c r="B69" s="9" t="s">
        <v>130</v>
      </c>
      <c r="C69" s="32"/>
      <c r="D69" s="59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0.56789999999999996</v>
      </c>
      <c r="K69" s="32">
        <v>0.70499999999999996</v>
      </c>
      <c r="L69" s="32">
        <v>0</v>
      </c>
      <c r="M69" s="32">
        <v>0</v>
      </c>
      <c r="N69" s="7">
        <v>1.911</v>
      </c>
      <c r="O69" s="7">
        <v>1.5740000000000001</v>
      </c>
    </row>
    <row r="70" spans="1:15" hidden="1" x14ac:dyDescent="0.25">
      <c r="A70" s="9" t="s">
        <v>149</v>
      </c>
      <c r="B70" s="9" t="s">
        <v>150</v>
      </c>
      <c r="C70" s="32"/>
      <c r="D70" s="59">
        <v>0.78400000000000003</v>
      </c>
      <c r="E70" s="32">
        <v>0.4</v>
      </c>
      <c r="F70" s="32">
        <v>1.4E-2</v>
      </c>
      <c r="G70" s="32">
        <v>3.6999999999999998E-2</v>
      </c>
      <c r="H70" s="32">
        <v>1E-3</v>
      </c>
      <c r="I70" s="32">
        <v>2.8609999999999998E-3</v>
      </c>
      <c r="J70" s="32">
        <v>0</v>
      </c>
      <c r="K70" s="32">
        <v>0</v>
      </c>
      <c r="L70" s="32">
        <v>0</v>
      </c>
      <c r="M70" s="32">
        <v>0</v>
      </c>
      <c r="N70" s="7">
        <v>0</v>
      </c>
      <c r="O70" s="7">
        <v>0</v>
      </c>
    </row>
    <row r="71" spans="1:15" hidden="1" x14ac:dyDescent="0.25">
      <c r="A71" s="9" t="s">
        <v>92</v>
      </c>
      <c r="B71" s="9" t="s">
        <v>93</v>
      </c>
      <c r="C71" s="32"/>
      <c r="D71" s="59">
        <v>0.23499999999999999</v>
      </c>
      <c r="E71" s="32">
        <v>0.39</v>
      </c>
      <c r="F71" s="32">
        <v>0.46100000000000002</v>
      </c>
      <c r="G71" s="32">
        <v>0.31</v>
      </c>
      <c r="H71" s="32">
        <v>0.34499999999999997</v>
      </c>
      <c r="I71" s="32">
        <v>0.28184500000000001</v>
      </c>
      <c r="J71" s="32">
        <v>0.1113</v>
      </c>
      <c r="K71" s="32">
        <v>0</v>
      </c>
      <c r="L71" s="32">
        <v>0</v>
      </c>
      <c r="M71" s="32">
        <v>0</v>
      </c>
      <c r="N71" s="7">
        <v>0</v>
      </c>
      <c r="O71" s="7">
        <v>0</v>
      </c>
    </row>
    <row r="72" spans="1:15" hidden="1" x14ac:dyDescent="0.25">
      <c r="A72" s="9" t="s">
        <v>525</v>
      </c>
      <c r="B72" s="9" t="s">
        <v>526</v>
      </c>
      <c r="C72" s="32"/>
      <c r="D72" s="59">
        <v>2E-3</v>
      </c>
      <c r="E72" s="32">
        <v>1E-3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7">
        <v>0</v>
      </c>
      <c r="O72" s="7">
        <v>0</v>
      </c>
    </row>
    <row r="73" spans="1:15" hidden="1" x14ac:dyDescent="0.25">
      <c r="A73" s="9" t="s">
        <v>338</v>
      </c>
      <c r="B73" s="9" t="s">
        <v>339</v>
      </c>
      <c r="C73" s="32"/>
      <c r="D73" s="59">
        <v>0.17599999999999999</v>
      </c>
      <c r="E73" s="32">
        <v>0.13400000000000001</v>
      </c>
      <c r="F73" s="32">
        <v>0.107</v>
      </c>
      <c r="G73" s="32">
        <v>6.7000000000000004E-2</v>
      </c>
      <c r="H73" s="32">
        <v>2.5000000000000001E-2</v>
      </c>
      <c r="I73" s="32">
        <v>3.1699999999999999E-2</v>
      </c>
      <c r="J73" s="32">
        <v>0</v>
      </c>
      <c r="K73" s="32">
        <v>0</v>
      </c>
      <c r="L73" s="32">
        <v>0</v>
      </c>
      <c r="M73" s="32">
        <v>0</v>
      </c>
      <c r="N73" s="7">
        <v>0</v>
      </c>
      <c r="O73" s="7">
        <v>0</v>
      </c>
    </row>
    <row r="74" spans="1:15" hidden="1" x14ac:dyDescent="0.25">
      <c r="A74" s="9" t="s">
        <v>241</v>
      </c>
      <c r="B74" s="9" t="s">
        <v>241</v>
      </c>
      <c r="C74" s="32"/>
      <c r="D74" s="59">
        <v>1E-3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7">
        <v>0</v>
      </c>
      <c r="O74" s="7">
        <v>0</v>
      </c>
    </row>
    <row r="75" spans="1:15" hidden="1" x14ac:dyDescent="0.25">
      <c r="A75" s="9" t="s">
        <v>222</v>
      </c>
      <c r="B75" s="9" t="s">
        <v>222</v>
      </c>
      <c r="C75" s="32"/>
      <c r="D75" s="59">
        <v>3.2000000000000001E-2</v>
      </c>
      <c r="E75" s="32">
        <v>1.9E-2</v>
      </c>
      <c r="F75" s="32">
        <v>5.3999999999999999E-2</v>
      </c>
      <c r="G75" s="32">
        <v>0.04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7">
        <v>0</v>
      </c>
      <c r="O75" s="7">
        <v>0</v>
      </c>
    </row>
    <row r="76" spans="1:15" hidden="1" x14ac:dyDescent="0.25">
      <c r="A76" s="9" t="s">
        <v>218</v>
      </c>
      <c r="B76" s="9" t="s">
        <v>219</v>
      </c>
      <c r="C76" s="32"/>
      <c r="D76" s="59">
        <v>3.8079999999999998</v>
      </c>
      <c r="E76" s="32">
        <v>7.9969999999999999</v>
      </c>
      <c r="F76" s="32">
        <v>4.1619999999999999</v>
      </c>
      <c r="G76" s="32">
        <v>2.7189999999999999</v>
      </c>
      <c r="H76" s="32">
        <v>5.0363800000000003</v>
      </c>
      <c r="I76" s="32">
        <v>3.6160800000000002</v>
      </c>
      <c r="J76" s="32">
        <v>48.66</v>
      </c>
      <c r="K76" s="32">
        <v>49.360999999999997</v>
      </c>
      <c r="L76" s="32">
        <v>52.875999999999998</v>
      </c>
      <c r="M76" s="32">
        <v>57.292900000000003</v>
      </c>
      <c r="N76" s="7">
        <v>61.826000000000001</v>
      </c>
      <c r="O76" s="7">
        <v>56.163200000000003</v>
      </c>
    </row>
    <row r="77" spans="1:15" hidden="1" x14ac:dyDescent="0.25">
      <c r="A77" s="9" t="s">
        <v>216</v>
      </c>
      <c r="B77" s="9" t="s">
        <v>216</v>
      </c>
      <c r="C77" s="32"/>
      <c r="D77" s="59">
        <v>0</v>
      </c>
      <c r="E77" s="32">
        <v>0</v>
      </c>
      <c r="F77" s="32">
        <v>0</v>
      </c>
      <c r="G77" s="32">
        <v>0</v>
      </c>
      <c r="H77" s="32">
        <v>1E-3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7">
        <v>0</v>
      </c>
      <c r="O77" s="7">
        <v>0</v>
      </c>
    </row>
    <row r="78" spans="1:15" hidden="1" x14ac:dyDescent="0.25">
      <c r="A78" s="9" t="s">
        <v>603</v>
      </c>
      <c r="B78" s="9" t="s">
        <v>604</v>
      </c>
      <c r="C78" s="32"/>
      <c r="D78" s="59">
        <v>1E-3</v>
      </c>
      <c r="E78" s="32">
        <v>1E-3</v>
      </c>
      <c r="F78" s="32">
        <v>0</v>
      </c>
      <c r="G78" s="32">
        <v>1E-3</v>
      </c>
      <c r="H78" s="32">
        <v>0</v>
      </c>
      <c r="I78" s="32">
        <v>2E-3</v>
      </c>
      <c r="J78" s="32">
        <v>0</v>
      </c>
      <c r="K78" s="32">
        <v>0</v>
      </c>
      <c r="L78" s="32">
        <v>0</v>
      </c>
      <c r="M78" s="32">
        <v>0</v>
      </c>
      <c r="N78" s="7">
        <v>0</v>
      </c>
      <c r="O78" s="7">
        <v>0</v>
      </c>
    </row>
    <row r="79" spans="1:15" hidden="1" x14ac:dyDescent="0.25">
      <c r="A79" s="9" t="s">
        <v>548</v>
      </c>
      <c r="B79" s="9" t="s">
        <v>549</v>
      </c>
      <c r="C79" s="32"/>
      <c r="D79" s="59">
        <v>7.0000000000000001E-3</v>
      </c>
      <c r="E79" s="32">
        <v>8.9999999999999993E-3</v>
      </c>
      <c r="F79" s="32">
        <v>8.1000000000000003E-2</v>
      </c>
      <c r="G79" s="32">
        <v>2.1000000000000001E-2</v>
      </c>
      <c r="H79" s="32">
        <v>3.4000000000000002E-2</v>
      </c>
      <c r="I79" s="32">
        <v>1.1119999999999999E-3</v>
      </c>
      <c r="J79" s="32">
        <v>0</v>
      </c>
      <c r="K79" s="32">
        <v>0</v>
      </c>
      <c r="L79" s="32">
        <v>0</v>
      </c>
      <c r="M79" s="32">
        <v>0</v>
      </c>
      <c r="N79" s="7">
        <v>0</v>
      </c>
      <c r="O79" s="7">
        <v>0</v>
      </c>
    </row>
    <row r="80" spans="1:15" hidden="1" x14ac:dyDescent="0.25">
      <c r="A80" s="9" t="s">
        <v>212</v>
      </c>
      <c r="B80" s="9" t="s">
        <v>213</v>
      </c>
      <c r="C80" s="32"/>
      <c r="D80" s="59">
        <v>6.4489999999999998</v>
      </c>
      <c r="E80" s="32">
        <v>4.008</v>
      </c>
      <c r="F80" s="32">
        <v>2.964</v>
      </c>
      <c r="G80" s="32">
        <v>3.0739999999999998</v>
      </c>
      <c r="H80" s="32">
        <v>1.824444</v>
      </c>
      <c r="I80" s="32">
        <v>0.88177499999999998</v>
      </c>
      <c r="J80" s="32">
        <v>1.8169999999999999</v>
      </c>
      <c r="K80" s="32">
        <v>2.9889999999999999</v>
      </c>
      <c r="L80" s="32">
        <v>5.2</v>
      </c>
      <c r="M80" s="32">
        <v>4.4950999999999999</v>
      </c>
      <c r="N80" s="7">
        <v>3.1082000000000001</v>
      </c>
      <c r="O80" s="7">
        <v>3.0234000000000001</v>
      </c>
    </row>
    <row r="81" spans="1:15" hidden="1" x14ac:dyDescent="0.25">
      <c r="A81" s="9" t="s">
        <v>211</v>
      </c>
      <c r="B81" s="9" t="s">
        <v>211</v>
      </c>
      <c r="C81" s="32"/>
      <c r="D81" s="59">
        <v>3.3069999999999999</v>
      </c>
      <c r="E81" s="32">
        <v>3.1629999999999998</v>
      </c>
      <c r="F81" s="32">
        <v>2.6070000000000002</v>
      </c>
      <c r="G81" s="32">
        <v>2.5870000000000002</v>
      </c>
      <c r="H81" s="32">
        <v>1.267784</v>
      </c>
      <c r="I81" s="32">
        <v>0.128945</v>
      </c>
      <c r="J81" s="32">
        <v>0.29299999999999998</v>
      </c>
      <c r="K81" s="32">
        <v>0</v>
      </c>
      <c r="L81" s="32">
        <v>0</v>
      </c>
      <c r="M81" s="32">
        <v>0</v>
      </c>
      <c r="N81" s="7">
        <v>0</v>
      </c>
      <c r="O81" s="7">
        <v>0</v>
      </c>
    </row>
    <row r="82" spans="1:15" hidden="1" x14ac:dyDescent="0.25">
      <c r="A82" s="9" t="s">
        <v>611</v>
      </c>
      <c r="B82" s="9" t="s">
        <v>612</v>
      </c>
      <c r="C82" s="32"/>
      <c r="D82" s="59">
        <v>4.0000000000000001E-3</v>
      </c>
      <c r="E82" s="32">
        <v>4.0000000000000001E-3</v>
      </c>
      <c r="F82" s="32">
        <v>5.0000000000000001E-3</v>
      </c>
      <c r="G82" s="32">
        <v>2.1000000000000001E-2</v>
      </c>
      <c r="H82" s="32">
        <v>4.8000000000000001E-2</v>
      </c>
      <c r="I82" s="32">
        <v>2.0219999999999998E-2</v>
      </c>
      <c r="J82" s="32">
        <v>7.7999999999999996E-3</v>
      </c>
      <c r="K82" s="32">
        <v>1.0200000000000001E-2</v>
      </c>
      <c r="L82" s="32">
        <v>5.5999999999999999E-3</v>
      </c>
      <c r="M82" s="32">
        <v>3.0000000000000001E-3</v>
      </c>
      <c r="N82" s="7">
        <v>3.0000000000000001E-3</v>
      </c>
      <c r="O82" s="7">
        <v>0</v>
      </c>
    </row>
    <row r="83" spans="1:15" hidden="1" x14ac:dyDescent="0.25">
      <c r="A83" s="9" t="s">
        <v>187</v>
      </c>
      <c r="B83" s="9" t="s">
        <v>188</v>
      </c>
      <c r="C83" s="32"/>
      <c r="D83" s="59">
        <v>7.3819999999999997</v>
      </c>
      <c r="E83" s="32">
        <v>6.4450000000000003</v>
      </c>
      <c r="F83" s="32">
        <v>8.3659999999999997</v>
      </c>
      <c r="G83" s="32">
        <v>6.9720000000000004</v>
      </c>
      <c r="H83" s="32">
        <v>5.792357</v>
      </c>
      <c r="I83" s="32">
        <v>4.5957129999999999</v>
      </c>
      <c r="J83" s="32">
        <v>10.5579</v>
      </c>
      <c r="K83" s="32">
        <v>9.8689999999999998</v>
      </c>
      <c r="L83" s="32">
        <v>5.6696999999999997</v>
      </c>
      <c r="M83" s="32">
        <v>3.2513999999999998</v>
      </c>
      <c r="N83" s="7">
        <v>14.5762</v>
      </c>
      <c r="O83" s="7">
        <v>15.105</v>
      </c>
    </row>
    <row r="84" spans="1:15" hidden="1" x14ac:dyDescent="0.25">
      <c r="A84" s="9" t="s">
        <v>199</v>
      </c>
      <c r="B84" s="9" t="s">
        <v>200</v>
      </c>
      <c r="C84" s="32"/>
      <c r="D84" s="59">
        <v>7.3999999999999996E-2</v>
      </c>
      <c r="E84" s="32">
        <v>0</v>
      </c>
      <c r="F84" s="32">
        <v>0</v>
      </c>
      <c r="G84" s="32">
        <v>1.7999999999999999E-2</v>
      </c>
      <c r="H84" s="32">
        <v>2.1999999999999999E-2</v>
      </c>
      <c r="I84" s="32">
        <v>1.3799999999999999E-3</v>
      </c>
      <c r="J84" s="32">
        <v>2.52E-2</v>
      </c>
      <c r="K84" s="32">
        <v>2.7E-2</v>
      </c>
      <c r="L84" s="32">
        <v>1.7000000000000001E-2</v>
      </c>
      <c r="M84" s="32">
        <v>1.4999999999999999E-2</v>
      </c>
      <c r="N84" s="7">
        <v>1.38E-2</v>
      </c>
      <c r="O84" s="7">
        <v>2.3099999999999999E-2</v>
      </c>
    </row>
    <row r="85" spans="1:15" hidden="1" x14ac:dyDescent="0.25">
      <c r="A85" s="9" t="s">
        <v>276</v>
      </c>
      <c r="B85" s="9" t="s">
        <v>277</v>
      </c>
      <c r="C85" s="32"/>
      <c r="D85" s="59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7.8380000000000001</v>
      </c>
      <c r="K85" s="32">
        <v>16.539000000000001</v>
      </c>
      <c r="L85" s="32">
        <v>14.622</v>
      </c>
      <c r="M85" s="32">
        <v>13.815099999999999</v>
      </c>
      <c r="N85" s="7">
        <v>13.498200000000001</v>
      </c>
      <c r="O85" s="7">
        <v>91.353700000000003</v>
      </c>
    </row>
    <row r="86" spans="1:15" hidden="1" x14ac:dyDescent="0.25">
      <c r="A86" s="9" t="s">
        <v>529</v>
      </c>
      <c r="B86" s="9" t="s">
        <v>530</v>
      </c>
      <c r="C86" s="32"/>
      <c r="D86" s="59">
        <v>0</v>
      </c>
      <c r="E86" s="32">
        <v>3.0000000000000001E-3</v>
      </c>
      <c r="F86" s="32">
        <v>0.19900000000000001</v>
      </c>
      <c r="G86" s="32">
        <v>4.0000000000000001E-3</v>
      </c>
      <c r="H86" s="32">
        <v>3.0000000000000001E-3</v>
      </c>
      <c r="I86" s="32">
        <v>3.372E-3</v>
      </c>
      <c r="J86" s="32">
        <v>0</v>
      </c>
      <c r="K86" s="32">
        <v>0</v>
      </c>
      <c r="L86" s="32">
        <v>0</v>
      </c>
      <c r="M86" s="32">
        <v>0</v>
      </c>
      <c r="N86" s="7">
        <v>0</v>
      </c>
      <c r="O86" s="7">
        <v>0</v>
      </c>
    </row>
    <row r="87" spans="1:15" hidden="1" x14ac:dyDescent="0.25">
      <c r="A87" s="9" t="s">
        <v>137</v>
      </c>
      <c r="B87" s="9" t="s">
        <v>138</v>
      </c>
      <c r="C87" s="32"/>
      <c r="D87" s="59">
        <v>6.6000000000000003E-2</v>
      </c>
      <c r="E87" s="32">
        <v>9.2999999999999999E-2</v>
      </c>
      <c r="F87" s="32">
        <v>4.5999999999999999E-2</v>
      </c>
      <c r="G87" s="32">
        <v>0.112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7">
        <v>0</v>
      </c>
      <c r="O87" s="7">
        <v>0</v>
      </c>
    </row>
    <row r="88" spans="1:15" hidden="1" x14ac:dyDescent="0.25">
      <c r="A88" s="9" t="s">
        <v>304</v>
      </c>
      <c r="B88" s="9" t="s">
        <v>305</v>
      </c>
      <c r="C88" s="32"/>
      <c r="D88" s="59">
        <v>0.15</v>
      </c>
      <c r="E88" s="32">
        <v>0.19700000000000001</v>
      </c>
      <c r="F88" s="32">
        <v>0.32600000000000001</v>
      </c>
      <c r="G88" s="32">
        <v>0.223</v>
      </c>
      <c r="H88" s="32">
        <v>0.185</v>
      </c>
      <c r="I88" s="32">
        <v>4.8000000000000001E-2</v>
      </c>
      <c r="J88" s="32">
        <v>6.5000000000000002E-2</v>
      </c>
      <c r="K88" s="32">
        <v>3.1099999999999999E-2</v>
      </c>
      <c r="L88" s="32">
        <v>0</v>
      </c>
      <c r="M88" s="32">
        <v>0</v>
      </c>
      <c r="N88" s="7">
        <v>0</v>
      </c>
      <c r="O88" s="7">
        <v>0</v>
      </c>
    </row>
    <row r="89" spans="1:15" hidden="1" x14ac:dyDescent="0.25">
      <c r="A89" s="9" t="s">
        <v>210</v>
      </c>
      <c r="B89" s="9" t="s">
        <v>210</v>
      </c>
      <c r="C89" s="32"/>
      <c r="D89" s="59">
        <v>0.35199999999999998</v>
      </c>
      <c r="E89" s="32">
        <v>0.54800000000000004</v>
      </c>
      <c r="F89" s="32">
        <v>0.45500000000000002</v>
      </c>
      <c r="G89" s="32">
        <v>0.59099999999999997</v>
      </c>
      <c r="H89" s="32">
        <v>0.311</v>
      </c>
      <c r="I89" s="32">
        <v>0.17246</v>
      </c>
      <c r="J89" s="32">
        <v>0.22359999999999999</v>
      </c>
      <c r="K89" s="32">
        <v>0</v>
      </c>
      <c r="L89" s="32">
        <v>0</v>
      </c>
      <c r="M89" s="32">
        <v>0</v>
      </c>
      <c r="N89" s="7">
        <v>0</v>
      </c>
      <c r="O89" s="7">
        <v>0</v>
      </c>
    </row>
    <row r="90" spans="1:15" hidden="1" x14ac:dyDescent="0.25">
      <c r="A90" s="9" t="s">
        <v>252</v>
      </c>
      <c r="B90" s="9" t="s">
        <v>253</v>
      </c>
      <c r="C90" s="32"/>
      <c r="D90" s="59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7">
        <v>0</v>
      </c>
      <c r="O90" s="7">
        <v>0</v>
      </c>
    </row>
    <row r="91" spans="1:15" hidden="1" x14ac:dyDescent="0.25">
      <c r="A91" s="9" t="s">
        <v>169</v>
      </c>
      <c r="B91" s="9" t="s">
        <v>170</v>
      </c>
      <c r="C91" s="32"/>
      <c r="D91" s="59">
        <v>5.0000000000000001E-3</v>
      </c>
      <c r="E91" s="32">
        <v>5.0000000000000001E-3</v>
      </c>
      <c r="F91" s="32">
        <v>3.3000000000000002E-2</v>
      </c>
      <c r="G91" s="32">
        <v>0</v>
      </c>
      <c r="H91" s="32">
        <v>0</v>
      </c>
      <c r="I91" s="32">
        <v>0.16</v>
      </c>
      <c r="J91" s="32">
        <v>0.02</v>
      </c>
      <c r="K91" s="32">
        <v>0</v>
      </c>
      <c r="L91" s="32">
        <v>0</v>
      </c>
      <c r="M91" s="32">
        <v>0</v>
      </c>
      <c r="N91" s="7">
        <v>0</v>
      </c>
      <c r="O91" s="7">
        <v>0</v>
      </c>
    </row>
    <row r="92" spans="1:15" hidden="1" x14ac:dyDescent="0.25">
      <c r="A92" s="9" t="s">
        <v>623</v>
      </c>
      <c r="B92" s="9" t="s">
        <v>624</v>
      </c>
      <c r="C92" s="32"/>
      <c r="D92" s="59">
        <v>1.212</v>
      </c>
      <c r="E92" s="32">
        <v>0.17699999999999999</v>
      </c>
      <c r="F92" s="32">
        <v>3.0000000000000001E-3</v>
      </c>
      <c r="G92" s="32">
        <v>4.0000000000000001E-3</v>
      </c>
      <c r="H92" s="32">
        <v>4.0000000000000001E-3</v>
      </c>
      <c r="I92" s="32">
        <v>3.7090000000000001E-3</v>
      </c>
      <c r="J92" s="32">
        <v>6.9999999999999999E-4</v>
      </c>
      <c r="K92" s="32">
        <v>0</v>
      </c>
      <c r="L92" s="32">
        <v>0</v>
      </c>
      <c r="M92" s="32">
        <v>0</v>
      </c>
      <c r="N92" s="7">
        <v>0</v>
      </c>
      <c r="O92" s="7">
        <v>0</v>
      </c>
    </row>
    <row r="93" spans="1:15" hidden="1" x14ac:dyDescent="0.25">
      <c r="A93" s="9" t="s">
        <v>76</v>
      </c>
      <c r="B93" s="9" t="s">
        <v>77</v>
      </c>
      <c r="C93" s="32"/>
      <c r="D93" s="59">
        <v>3.0000000000000001E-3</v>
      </c>
      <c r="E93" s="32">
        <v>3.0000000000000001E-3</v>
      </c>
      <c r="F93" s="32">
        <v>1E-3</v>
      </c>
      <c r="G93" s="32">
        <v>3.0000000000000001E-3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7">
        <v>0</v>
      </c>
      <c r="O93" s="7">
        <v>0</v>
      </c>
    </row>
    <row r="94" spans="1:15" hidden="1" x14ac:dyDescent="0.25">
      <c r="A94" s="9" t="s">
        <v>578</v>
      </c>
      <c r="B94" s="9" t="s">
        <v>579</v>
      </c>
      <c r="C94" s="32"/>
      <c r="D94" s="59">
        <v>5.0000000000000001E-3</v>
      </c>
      <c r="E94" s="32">
        <v>7.0000000000000001E-3</v>
      </c>
      <c r="F94" s="32">
        <v>7.0000000000000001E-3</v>
      </c>
      <c r="G94" s="32">
        <v>1.4E-2</v>
      </c>
      <c r="H94" s="32">
        <v>2.0039999999999999E-2</v>
      </c>
      <c r="I94" s="32">
        <v>2.018E-2</v>
      </c>
      <c r="J94" s="32">
        <v>1.7000000000000001E-2</v>
      </c>
      <c r="K94" s="32">
        <v>0.02</v>
      </c>
      <c r="L94" s="32">
        <v>1.7100000000000001E-2</v>
      </c>
      <c r="M94" s="32">
        <v>2.5399999999999999E-2</v>
      </c>
      <c r="N94" s="7">
        <v>2.1000000000000001E-2</v>
      </c>
      <c r="O94" s="7">
        <v>8.1199999999999994E-2</v>
      </c>
    </row>
    <row r="95" spans="1:15" hidden="1" x14ac:dyDescent="0.25">
      <c r="A95" s="9" t="s">
        <v>322</v>
      </c>
      <c r="B95" s="9" t="s">
        <v>323</v>
      </c>
      <c r="C95" s="32"/>
      <c r="D95" s="59">
        <v>7.0000000000000001E-3</v>
      </c>
      <c r="E95" s="32">
        <v>3.0000000000000001E-3</v>
      </c>
      <c r="F95" s="32">
        <v>3.0000000000000001E-3</v>
      </c>
      <c r="G95" s="32">
        <v>2E-3</v>
      </c>
      <c r="H95" s="32">
        <v>0</v>
      </c>
      <c r="I95" s="32">
        <v>0</v>
      </c>
      <c r="J95" s="32">
        <v>0</v>
      </c>
      <c r="K95" s="32">
        <v>0</v>
      </c>
      <c r="L95" s="32">
        <v>0</v>
      </c>
      <c r="M95" s="32">
        <v>0</v>
      </c>
      <c r="N95" s="7">
        <v>0</v>
      </c>
      <c r="O95" s="7">
        <v>0</v>
      </c>
    </row>
    <row r="96" spans="1:15" hidden="1" x14ac:dyDescent="0.25">
      <c r="A96" s="9" t="s">
        <v>336</v>
      </c>
      <c r="B96" s="9" t="s">
        <v>337</v>
      </c>
      <c r="C96" s="32"/>
      <c r="D96" s="59">
        <v>0</v>
      </c>
      <c r="E96" s="32">
        <v>1E-3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7">
        <v>0</v>
      </c>
      <c r="O96" s="7">
        <v>0</v>
      </c>
    </row>
    <row r="97" spans="1:15" hidden="1" x14ac:dyDescent="0.25">
      <c r="A97" s="9" t="s">
        <v>88</v>
      </c>
      <c r="B97" s="9" t="s">
        <v>89</v>
      </c>
      <c r="C97" s="32"/>
      <c r="D97" s="59">
        <v>0.20100000000000001</v>
      </c>
      <c r="E97" s="32">
        <v>0.129</v>
      </c>
      <c r="F97" s="32">
        <v>7.4999999999999997E-2</v>
      </c>
      <c r="G97" s="32">
        <v>0.19</v>
      </c>
      <c r="H97" s="32">
        <v>0.128</v>
      </c>
      <c r="I97" s="32">
        <v>3.2000000000000002E-3</v>
      </c>
      <c r="J97" s="32">
        <v>0</v>
      </c>
      <c r="K97" s="32">
        <v>0</v>
      </c>
      <c r="L97" s="32">
        <v>0</v>
      </c>
      <c r="M97" s="32">
        <v>0</v>
      </c>
      <c r="N97" s="7">
        <v>0</v>
      </c>
      <c r="O97" s="7">
        <v>0</v>
      </c>
    </row>
    <row r="98" spans="1:15" hidden="1" x14ac:dyDescent="0.25">
      <c r="A98" s="9" t="s">
        <v>135</v>
      </c>
      <c r="B98" s="9" t="s">
        <v>136</v>
      </c>
      <c r="C98" s="32"/>
      <c r="D98" s="59">
        <v>3.3719999999999999</v>
      </c>
      <c r="E98" s="32">
        <v>2.0059999999999998</v>
      </c>
      <c r="F98" s="32">
        <v>1.948</v>
      </c>
      <c r="G98" s="32">
        <v>1.9930000000000001</v>
      </c>
      <c r="H98" s="32">
        <v>2.0019999999999998</v>
      </c>
      <c r="I98" s="32">
        <v>0.70155999999999996</v>
      </c>
      <c r="J98" s="32">
        <v>0.17879999999999999</v>
      </c>
      <c r="K98" s="32">
        <v>0.34499999999999997</v>
      </c>
      <c r="L98" s="32">
        <v>5.7599999999999998E-2</v>
      </c>
      <c r="M98" s="32">
        <v>0</v>
      </c>
      <c r="N98" s="7">
        <v>0</v>
      </c>
      <c r="O98" s="7">
        <v>0</v>
      </c>
    </row>
    <row r="99" spans="1:15" hidden="1" x14ac:dyDescent="0.25">
      <c r="A99" s="9" t="s">
        <v>167</v>
      </c>
      <c r="B99" s="9" t="s">
        <v>168</v>
      </c>
      <c r="C99" s="32"/>
      <c r="D99" s="59">
        <v>1.3029999999999999</v>
      </c>
      <c r="E99" s="32">
        <v>1.0840000000000001</v>
      </c>
      <c r="F99" s="32">
        <v>0.94099999999999995</v>
      </c>
      <c r="G99" s="32">
        <v>1.8220000000000001</v>
      </c>
      <c r="H99" s="32">
        <v>0.59299999999999997</v>
      </c>
      <c r="I99" s="32">
        <v>1.0142800000000001</v>
      </c>
      <c r="J99" s="32">
        <v>1.113</v>
      </c>
      <c r="K99" s="32">
        <v>1.3506</v>
      </c>
      <c r="L99" s="32">
        <v>1.3</v>
      </c>
      <c r="M99" s="32">
        <v>2.5482999999999998</v>
      </c>
      <c r="N99" s="7">
        <v>3.0112000000000001</v>
      </c>
      <c r="O99" s="7">
        <v>5.9390000000000001</v>
      </c>
    </row>
    <row r="100" spans="1:15" hidden="1" x14ac:dyDescent="0.25">
      <c r="A100" s="9" t="s">
        <v>163</v>
      </c>
      <c r="B100" s="9" t="s">
        <v>164</v>
      </c>
      <c r="C100" s="32"/>
      <c r="D100" s="59">
        <v>19.861999999999998</v>
      </c>
      <c r="E100" s="32">
        <v>21.614000000000001</v>
      </c>
      <c r="F100" s="32">
        <v>21.649000000000001</v>
      </c>
      <c r="G100" s="32">
        <v>18.346</v>
      </c>
      <c r="H100" s="32">
        <v>15.82545</v>
      </c>
      <c r="I100" s="32">
        <v>18.462492000000001</v>
      </c>
      <c r="J100" s="32">
        <v>25.145</v>
      </c>
      <c r="K100" s="32">
        <v>24.4816</v>
      </c>
      <c r="L100" s="32">
        <v>21.427499999999998</v>
      </c>
      <c r="M100" s="32">
        <v>129.89949999999999</v>
      </c>
      <c r="N100" s="7">
        <v>130.70140000000001</v>
      </c>
      <c r="O100" s="7">
        <v>80.363699999999994</v>
      </c>
    </row>
    <row r="101" spans="1:15" hidden="1" x14ac:dyDescent="0.25">
      <c r="A101" s="9" t="s">
        <v>244</v>
      </c>
      <c r="B101" s="9" t="s">
        <v>245</v>
      </c>
      <c r="C101" s="32"/>
      <c r="D101" s="59">
        <v>0.05</v>
      </c>
      <c r="E101" s="32">
        <v>3.5999999999999997E-2</v>
      </c>
      <c r="F101" s="32">
        <v>6.6000000000000003E-2</v>
      </c>
      <c r="G101" s="32">
        <v>5.2999999999999999E-2</v>
      </c>
      <c r="H101" s="32">
        <v>7.0000000000000007E-2</v>
      </c>
      <c r="I101" s="32">
        <v>7.306E-2</v>
      </c>
      <c r="J101" s="32">
        <v>4.5100000000000001E-2</v>
      </c>
      <c r="K101" s="32">
        <v>6.4000000000000001E-2</v>
      </c>
      <c r="L101" s="32">
        <v>5.2999999999999999E-2</v>
      </c>
      <c r="M101" s="32">
        <v>0</v>
      </c>
      <c r="N101" s="7">
        <v>0</v>
      </c>
      <c r="O101" s="7">
        <v>0</v>
      </c>
    </row>
    <row r="102" spans="1:15" hidden="1" x14ac:dyDescent="0.25">
      <c r="A102" s="9" t="s">
        <v>227</v>
      </c>
      <c r="B102" s="9" t="s">
        <v>228</v>
      </c>
      <c r="C102" s="32"/>
      <c r="D102" s="59">
        <v>2E-3</v>
      </c>
      <c r="E102" s="32">
        <v>0</v>
      </c>
      <c r="F102" s="32">
        <v>1E-3</v>
      </c>
      <c r="G102" s="32">
        <v>1E-3</v>
      </c>
      <c r="H102" s="32">
        <v>0</v>
      </c>
      <c r="I102" s="32">
        <v>0</v>
      </c>
      <c r="J102" s="32">
        <v>0</v>
      </c>
      <c r="K102" s="32">
        <v>0</v>
      </c>
      <c r="L102" s="32">
        <v>0</v>
      </c>
      <c r="M102" s="32">
        <v>0</v>
      </c>
      <c r="N102" s="7">
        <v>0</v>
      </c>
      <c r="O102" s="7">
        <v>0</v>
      </c>
    </row>
    <row r="103" spans="1:15" hidden="1" x14ac:dyDescent="0.25">
      <c r="A103" s="9" t="s">
        <v>115</v>
      </c>
      <c r="B103" s="9" t="s">
        <v>116</v>
      </c>
      <c r="C103" s="32"/>
      <c r="D103" s="59">
        <v>5.5490000000000004</v>
      </c>
      <c r="E103" s="32">
        <v>5.5960000000000001</v>
      </c>
      <c r="F103" s="32">
        <v>5.4320000000000004</v>
      </c>
      <c r="G103" s="32">
        <v>4.5640000000000001</v>
      </c>
      <c r="H103" s="32">
        <v>4.5799000000000003</v>
      </c>
      <c r="I103" s="32">
        <v>4.1582350000000003</v>
      </c>
      <c r="J103" s="32">
        <v>4.6828000000000003</v>
      </c>
      <c r="K103" s="32">
        <v>5.0487000000000002</v>
      </c>
      <c r="L103" s="32">
        <v>4.2805999999999997</v>
      </c>
      <c r="M103" s="32">
        <v>17.706199999999999</v>
      </c>
      <c r="N103" s="7">
        <v>21.911899999999999</v>
      </c>
      <c r="O103" s="7">
        <v>12.4481</v>
      </c>
    </row>
    <row r="104" spans="1:15" hidden="1" x14ac:dyDescent="0.25">
      <c r="A104" s="9" t="s">
        <v>292</v>
      </c>
      <c r="B104" s="9" t="s">
        <v>293</v>
      </c>
      <c r="C104" s="32"/>
      <c r="D104" s="59">
        <v>1.629</v>
      </c>
      <c r="E104" s="32">
        <v>1.554</v>
      </c>
      <c r="F104" s="32">
        <v>1.4419999999999999</v>
      </c>
      <c r="G104" s="32">
        <v>0.754</v>
      </c>
      <c r="H104" s="32">
        <v>0.77822999999999998</v>
      </c>
      <c r="I104" s="32">
        <v>0.291738</v>
      </c>
      <c r="J104" s="32">
        <v>0.22509999999999999</v>
      </c>
      <c r="K104" s="32">
        <v>0.124</v>
      </c>
      <c r="L104" s="32">
        <v>5.2999999999999999E-2</v>
      </c>
      <c r="M104" s="32">
        <v>0</v>
      </c>
      <c r="N104" s="7">
        <v>4.0000000000000001E-3</v>
      </c>
      <c r="O104" s="7">
        <v>0</v>
      </c>
    </row>
    <row r="105" spans="1:15" hidden="1" x14ac:dyDescent="0.25">
      <c r="A105" s="9" t="s">
        <v>310</v>
      </c>
      <c r="B105" s="9" t="s">
        <v>311</v>
      </c>
      <c r="C105" s="32"/>
      <c r="D105" s="59">
        <v>2E-3</v>
      </c>
      <c r="E105" s="32">
        <v>5.0000000000000001E-3</v>
      </c>
      <c r="F105" s="32">
        <v>0</v>
      </c>
      <c r="G105" s="32">
        <v>0</v>
      </c>
      <c r="H105" s="32">
        <v>0</v>
      </c>
      <c r="I105" s="32">
        <v>0</v>
      </c>
      <c r="J105" s="32">
        <v>0</v>
      </c>
      <c r="K105" s="32">
        <v>1E-3</v>
      </c>
      <c r="L105" s="32">
        <v>0</v>
      </c>
      <c r="M105" s="32">
        <v>0</v>
      </c>
      <c r="N105" s="7">
        <v>2E-3</v>
      </c>
      <c r="O105" s="7">
        <v>0.33200000000000002</v>
      </c>
    </row>
    <row r="106" spans="1:15" hidden="1" x14ac:dyDescent="0.25">
      <c r="A106" s="9" t="s">
        <v>254</v>
      </c>
      <c r="B106" s="9" t="s">
        <v>255</v>
      </c>
      <c r="C106" s="32"/>
      <c r="D106" s="59">
        <v>5.6000000000000001E-2</v>
      </c>
      <c r="E106" s="32">
        <v>8.5000000000000006E-2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32">
        <v>0</v>
      </c>
      <c r="N106" s="7">
        <v>0</v>
      </c>
      <c r="O106" s="7">
        <v>0</v>
      </c>
    </row>
    <row r="107" spans="1:15" hidden="1" x14ac:dyDescent="0.25">
      <c r="A107" s="9" t="s">
        <v>344</v>
      </c>
      <c r="B107" s="9" t="s">
        <v>345</v>
      </c>
      <c r="C107" s="32"/>
      <c r="D107" s="59">
        <v>0.34699999999999998</v>
      </c>
      <c r="E107" s="32">
        <v>0.436</v>
      </c>
      <c r="F107" s="32">
        <v>0.42399999999999999</v>
      </c>
      <c r="G107" s="32">
        <v>0.77800000000000002</v>
      </c>
      <c r="H107" s="32">
        <v>0.72060000000000002</v>
      </c>
      <c r="I107" s="32">
        <v>0.42499999999999999</v>
      </c>
      <c r="J107" s="32">
        <v>0.30599999999999999</v>
      </c>
      <c r="K107" s="32">
        <v>2.399</v>
      </c>
      <c r="L107" s="32">
        <v>1.7794000000000001</v>
      </c>
      <c r="M107" s="32">
        <v>1.099</v>
      </c>
      <c r="N107" s="7">
        <v>0.20899999999999999</v>
      </c>
      <c r="O107" s="7">
        <v>3.093</v>
      </c>
    </row>
    <row r="108" spans="1:15" hidden="1" x14ac:dyDescent="0.25">
      <c r="A108" s="9" t="s">
        <v>330</v>
      </c>
      <c r="B108" s="9" t="s">
        <v>331</v>
      </c>
      <c r="C108" s="32"/>
      <c r="D108" s="59">
        <v>3.5000000000000003E-2</v>
      </c>
      <c r="E108" s="32">
        <v>4.1000000000000002E-2</v>
      </c>
      <c r="F108" s="32">
        <v>0.04</v>
      </c>
      <c r="G108" s="32">
        <v>1.4999999999999999E-2</v>
      </c>
      <c r="H108" s="32">
        <v>0</v>
      </c>
      <c r="I108" s="32">
        <v>0</v>
      </c>
      <c r="J108" s="32">
        <v>0</v>
      </c>
      <c r="K108" s="32">
        <v>4.5999999999999999E-2</v>
      </c>
      <c r="L108" s="32">
        <v>0.20399999999999999</v>
      </c>
      <c r="M108" s="32">
        <v>0.20300000000000001</v>
      </c>
      <c r="N108" s="7">
        <v>0.497</v>
      </c>
      <c r="O108" s="7">
        <v>0.59899999999999998</v>
      </c>
    </row>
    <row r="109" spans="1:15" hidden="1" x14ac:dyDescent="0.25">
      <c r="A109" s="9" t="s">
        <v>139</v>
      </c>
      <c r="B109" s="9" t="s">
        <v>140</v>
      </c>
      <c r="C109" s="32"/>
      <c r="D109" s="59">
        <v>0.93</v>
      </c>
      <c r="E109" s="32">
        <v>0.96</v>
      </c>
      <c r="F109" s="32">
        <v>1.234</v>
      </c>
      <c r="G109" s="32">
        <v>1.1619999999999999</v>
      </c>
      <c r="H109" s="32">
        <v>1.1165099999999999</v>
      </c>
      <c r="I109" s="32">
        <v>2.1373000000000002</v>
      </c>
      <c r="J109" s="32">
        <v>2.4415</v>
      </c>
      <c r="K109" s="32">
        <v>2.2073999999999998</v>
      </c>
      <c r="L109" s="32">
        <v>1.8464</v>
      </c>
      <c r="M109" s="32">
        <v>4.4713000000000003</v>
      </c>
      <c r="N109" s="7">
        <v>3.7715000000000001</v>
      </c>
      <c r="O109" s="7">
        <v>6.1115000000000004</v>
      </c>
    </row>
    <row r="110" spans="1:15" hidden="1" x14ac:dyDescent="0.25">
      <c r="A110" s="9" t="s">
        <v>369</v>
      </c>
      <c r="B110" s="9" t="s">
        <v>370</v>
      </c>
      <c r="C110" s="32"/>
      <c r="D110" s="59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0</v>
      </c>
      <c r="N110" s="7">
        <v>0</v>
      </c>
      <c r="O110" s="7">
        <v>0</v>
      </c>
    </row>
    <row r="111" spans="1:15" hidden="1" x14ac:dyDescent="0.25">
      <c r="A111" s="9" t="s">
        <v>209</v>
      </c>
      <c r="B111" s="9" t="s">
        <v>209</v>
      </c>
      <c r="C111" s="32"/>
      <c r="D111" s="59">
        <v>2E-3</v>
      </c>
      <c r="E111" s="32">
        <v>0</v>
      </c>
      <c r="F111" s="32">
        <v>2E-3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7">
        <v>0</v>
      </c>
      <c r="O111" s="7">
        <v>0</v>
      </c>
    </row>
    <row r="112" spans="1:15" hidden="1" x14ac:dyDescent="0.25">
      <c r="A112" s="9" t="s">
        <v>145</v>
      </c>
      <c r="B112" s="9" t="s">
        <v>146</v>
      </c>
      <c r="C112" s="32"/>
      <c r="D112" s="59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2.41E-4</v>
      </c>
      <c r="J112" s="32">
        <v>0</v>
      </c>
      <c r="K112" s="32">
        <v>0</v>
      </c>
      <c r="L112" s="32">
        <v>0</v>
      </c>
      <c r="M112" s="32">
        <v>0</v>
      </c>
      <c r="N112" s="7">
        <v>0</v>
      </c>
      <c r="O112" s="7">
        <v>0</v>
      </c>
    </row>
    <row r="113" spans="1:15" hidden="1" x14ac:dyDescent="0.25">
      <c r="A113" s="9" t="s">
        <v>360</v>
      </c>
      <c r="B113" s="9" t="s">
        <v>361</v>
      </c>
      <c r="C113" s="32"/>
      <c r="D113" s="59">
        <v>0.434</v>
      </c>
      <c r="E113" s="32">
        <v>0.43</v>
      </c>
      <c r="F113" s="32">
        <v>0.51900000000000002</v>
      </c>
      <c r="G113" s="32">
        <v>0.42399999999999999</v>
      </c>
      <c r="H113" s="32">
        <v>0.433</v>
      </c>
      <c r="I113" s="32">
        <v>0.37145899999999998</v>
      </c>
      <c r="J113" s="32">
        <v>0.25519999999999998</v>
      </c>
      <c r="K113" s="32">
        <v>7.1199999999999999E-2</v>
      </c>
      <c r="L113" s="32">
        <v>8.4000000000000005E-2</v>
      </c>
      <c r="M113" s="32">
        <v>0</v>
      </c>
      <c r="N113" s="7">
        <v>0</v>
      </c>
      <c r="O113" s="7">
        <v>0</v>
      </c>
    </row>
    <row r="114" spans="1:15" hidden="1" x14ac:dyDescent="0.25">
      <c r="A114" s="9" t="s">
        <v>591</v>
      </c>
      <c r="B114" s="9" t="s">
        <v>592</v>
      </c>
      <c r="C114" s="32"/>
      <c r="D114" s="59">
        <v>0</v>
      </c>
      <c r="E114" s="32">
        <v>2.9000000000000001E-2</v>
      </c>
      <c r="F114" s="32">
        <v>0.04</v>
      </c>
      <c r="G114" s="32">
        <v>3.6999999999999998E-2</v>
      </c>
      <c r="H114" s="32">
        <v>3.1E-2</v>
      </c>
      <c r="I114" s="32">
        <v>3.1313000000000001E-2</v>
      </c>
      <c r="J114" s="32">
        <v>0</v>
      </c>
      <c r="K114" s="32">
        <v>0</v>
      </c>
      <c r="L114" s="32">
        <v>0</v>
      </c>
      <c r="M114" s="32">
        <v>0</v>
      </c>
      <c r="N114" s="7">
        <v>0</v>
      </c>
      <c r="O114" s="7">
        <v>0</v>
      </c>
    </row>
    <row r="115" spans="1:15" hidden="1" x14ac:dyDescent="0.25">
      <c r="A115" s="9" t="s">
        <v>615</v>
      </c>
      <c r="B115" s="9" t="s">
        <v>616</v>
      </c>
      <c r="C115" s="32"/>
      <c r="D115" s="59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3.0000000000000001E-3</v>
      </c>
      <c r="K115" s="32">
        <v>0</v>
      </c>
      <c r="L115" s="32">
        <v>0</v>
      </c>
      <c r="M115" s="32">
        <v>0</v>
      </c>
      <c r="N115" s="7">
        <v>0</v>
      </c>
      <c r="O115" s="7">
        <v>0</v>
      </c>
    </row>
    <row r="116" spans="1:15" hidden="1" x14ac:dyDescent="0.25">
      <c r="A116" s="9" t="s">
        <v>235</v>
      </c>
      <c r="B116" s="9" t="s">
        <v>236</v>
      </c>
      <c r="C116" s="32"/>
      <c r="D116" s="59">
        <v>0.184</v>
      </c>
      <c r="E116" s="32">
        <v>0.125</v>
      </c>
      <c r="F116" s="32">
        <v>6.3E-2</v>
      </c>
      <c r="G116" s="32">
        <v>0.216</v>
      </c>
      <c r="H116" s="32">
        <v>0.20100000000000001</v>
      </c>
      <c r="I116" s="32">
        <v>0.02</v>
      </c>
      <c r="J116" s="32">
        <v>2.3E-2</v>
      </c>
      <c r="K116" s="32">
        <v>0</v>
      </c>
      <c r="L116" s="32">
        <v>0</v>
      </c>
      <c r="M116" s="32">
        <v>0</v>
      </c>
      <c r="N116" s="7">
        <v>0</v>
      </c>
      <c r="O116" s="7">
        <v>0</v>
      </c>
    </row>
    <row r="117" spans="1:15" hidden="1" x14ac:dyDescent="0.25">
      <c r="A117" s="9" t="s">
        <v>264</v>
      </c>
      <c r="B117" s="9" t="s">
        <v>265</v>
      </c>
      <c r="C117" s="32"/>
      <c r="D117" s="59">
        <v>0.82799999999999996</v>
      </c>
      <c r="E117" s="32">
        <v>1.071</v>
      </c>
      <c r="F117" s="32">
        <v>0.94599999999999995</v>
      </c>
      <c r="G117" s="32">
        <v>0.71699999999999997</v>
      </c>
      <c r="H117" s="32">
        <v>0.71699999999999997</v>
      </c>
      <c r="I117" s="32">
        <v>0.49576199999999998</v>
      </c>
      <c r="J117" s="32">
        <v>0.82240000000000002</v>
      </c>
      <c r="K117" s="32">
        <v>0.31</v>
      </c>
      <c r="L117" s="32">
        <v>0.27900000000000003</v>
      </c>
      <c r="M117" s="32">
        <v>5.1999999999999998E-2</v>
      </c>
      <c r="N117" s="7">
        <v>0.61699999999999999</v>
      </c>
      <c r="O117" s="7">
        <v>0.64</v>
      </c>
    </row>
    <row r="118" spans="1:15" hidden="1" x14ac:dyDescent="0.25">
      <c r="A118" s="9" t="s">
        <v>340</v>
      </c>
      <c r="B118" s="9" t="s">
        <v>341</v>
      </c>
      <c r="C118" s="32"/>
      <c r="D118" s="59">
        <v>1.744</v>
      </c>
      <c r="E118" s="32">
        <v>1.409</v>
      </c>
      <c r="F118" s="32">
        <v>1.6850000000000001</v>
      </c>
      <c r="G118" s="32">
        <v>1.1140000000000001</v>
      </c>
      <c r="H118" s="32">
        <v>1.1802999999999999</v>
      </c>
      <c r="I118" s="32">
        <v>0.93826200000000004</v>
      </c>
      <c r="J118" s="32">
        <v>0.30170000000000002</v>
      </c>
      <c r="K118" s="32">
        <v>4.4999999999999998E-2</v>
      </c>
      <c r="L118" s="32">
        <v>4.2999999999999997E-2</v>
      </c>
      <c r="M118" s="32">
        <v>0</v>
      </c>
      <c r="N118" s="7">
        <v>0</v>
      </c>
      <c r="O118" s="7">
        <v>0</v>
      </c>
    </row>
    <row r="119" spans="1:15" hidden="1" x14ac:dyDescent="0.25">
      <c r="A119" s="9" t="s">
        <v>473</v>
      </c>
      <c r="B119" s="9" t="s">
        <v>474</v>
      </c>
      <c r="C119" s="32"/>
      <c r="D119" s="59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  <c r="L119" s="32">
        <v>1.9099999999999999E-2</v>
      </c>
      <c r="M119" s="32">
        <v>0</v>
      </c>
      <c r="N119" s="7">
        <v>0</v>
      </c>
      <c r="O119" s="7">
        <v>0</v>
      </c>
    </row>
    <row r="120" spans="1:15" hidden="1" x14ac:dyDescent="0.25">
      <c r="A120" s="9" t="s">
        <v>208</v>
      </c>
      <c r="B120" s="9" t="s">
        <v>208</v>
      </c>
      <c r="C120" s="32"/>
      <c r="D120" s="59">
        <v>8.5000000000000006E-2</v>
      </c>
      <c r="E120" s="32">
        <v>3.7999999999999999E-2</v>
      </c>
      <c r="F120" s="32">
        <v>4.9000000000000002E-2</v>
      </c>
      <c r="G120" s="32">
        <v>0.13600000000000001</v>
      </c>
      <c r="H120" s="32">
        <v>0.03</v>
      </c>
      <c r="I120" s="32">
        <v>0</v>
      </c>
      <c r="J120" s="32">
        <v>0</v>
      </c>
      <c r="K120" s="32">
        <v>0</v>
      </c>
      <c r="L120" s="32">
        <v>0</v>
      </c>
      <c r="M120" s="32">
        <v>0</v>
      </c>
      <c r="N120" s="7">
        <v>0</v>
      </c>
      <c r="O120" s="7">
        <v>0</v>
      </c>
    </row>
    <row r="121" spans="1:15" hidden="1" x14ac:dyDescent="0.25">
      <c r="A121" s="9" t="s">
        <v>207</v>
      </c>
      <c r="B121" s="9" t="s">
        <v>207</v>
      </c>
      <c r="C121" s="32"/>
      <c r="D121" s="59">
        <v>0</v>
      </c>
      <c r="E121" s="32">
        <v>0</v>
      </c>
      <c r="F121" s="32">
        <v>0</v>
      </c>
      <c r="G121" s="32">
        <v>6.0000000000000001E-3</v>
      </c>
      <c r="H121" s="32">
        <v>6.0000000000000001E-3</v>
      </c>
      <c r="I121" s="32">
        <v>4.0000000000000001E-3</v>
      </c>
      <c r="J121" s="32">
        <v>4.7999999999999996E-3</v>
      </c>
      <c r="K121" s="32">
        <v>0</v>
      </c>
      <c r="L121" s="32">
        <v>0</v>
      </c>
      <c r="M121" s="32">
        <v>0</v>
      </c>
      <c r="N121" s="7">
        <v>0</v>
      </c>
      <c r="O121" s="7">
        <v>0</v>
      </c>
    </row>
    <row r="122" spans="1:15" hidden="1" x14ac:dyDescent="0.25">
      <c r="A122" s="9" t="s">
        <v>621</v>
      </c>
      <c r="B122" s="9" t="s">
        <v>622</v>
      </c>
      <c r="C122" s="32"/>
      <c r="D122" s="59">
        <v>0</v>
      </c>
      <c r="E122" s="32">
        <v>0</v>
      </c>
      <c r="F122" s="32">
        <v>0</v>
      </c>
      <c r="G122" s="32">
        <v>0</v>
      </c>
      <c r="H122" s="32">
        <v>0</v>
      </c>
      <c r="I122" s="32">
        <v>0</v>
      </c>
      <c r="J122" s="32">
        <v>0</v>
      </c>
      <c r="K122" s="32">
        <v>0.16880000000000001</v>
      </c>
      <c r="L122" s="32">
        <v>0</v>
      </c>
      <c r="M122" s="32">
        <v>0</v>
      </c>
      <c r="N122" s="7">
        <v>0</v>
      </c>
      <c r="O122" s="7">
        <v>0</v>
      </c>
    </row>
    <row r="123" spans="1:15" hidden="1" x14ac:dyDescent="0.25">
      <c r="A123" s="9" t="s">
        <v>607</v>
      </c>
      <c r="B123" s="9" t="s">
        <v>608</v>
      </c>
      <c r="C123" s="32"/>
      <c r="D123" s="59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1.0200000000000001E-2</v>
      </c>
      <c r="K123" s="32">
        <v>1.0800000000000001E-2</v>
      </c>
      <c r="L123" s="32">
        <v>7.7000000000000002E-3</v>
      </c>
      <c r="M123" s="32">
        <v>8.9999999999999993E-3</v>
      </c>
      <c r="N123" s="7">
        <v>7.1999999999999998E-3</v>
      </c>
      <c r="O123" s="7">
        <v>0</v>
      </c>
    </row>
    <row r="124" spans="1:15" x14ac:dyDescent="0.25">
      <c r="A124" s="9"/>
      <c r="B124" s="10" t="s">
        <v>646</v>
      </c>
      <c r="C124" s="33">
        <v>3.9246349999999994</v>
      </c>
      <c r="D124" s="60">
        <v>3.7109999999999999</v>
      </c>
      <c r="E124" s="32">
        <v>4.6260000000000003</v>
      </c>
      <c r="F124" s="32">
        <v>4.5979999999999999</v>
      </c>
      <c r="G124" s="32">
        <v>3.8119999999999998</v>
      </c>
      <c r="H124" s="32">
        <v>3.6619999999999999</v>
      </c>
      <c r="I124" s="32">
        <v>1.6093919999999999</v>
      </c>
      <c r="J124" s="32">
        <v>0.57310000000000005</v>
      </c>
      <c r="K124" s="32">
        <v>1.474</v>
      </c>
      <c r="L124" s="32">
        <v>1.2195</v>
      </c>
      <c r="M124" s="32">
        <v>8.9800000000000005E-2</v>
      </c>
      <c r="N124" s="7">
        <v>0.29399999999999998</v>
      </c>
      <c r="O124" s="7">
        <v>0</v>
      </c>
    </row>
    <row r="125" spans="1:15" hidden="1" x14ac:dyDescent="0.25">
      <c r="A125" s="9" t="s">
        <v>107</v>
      </c>
      <c r="B125" s="9" t="s">
        <v>108</v>
      </c>
      <c r="C125" s="32"/>
      <c r="D125" s="59">
        <v>9.8030000000000008</v>
      </c>
      <c r="E125" s="32">
        <v>10.349</v>
      </c>
      <c r="F125" s="32">
        <v>10.324</v>
      </c>
      <c r="G125" s="32">
        <v>9.1329999999999991</v>
      </c>
      <c r="H125" s="32">
        <v>9.4495000000000005</v>
      </c>
      <c r="I125" s="32">
        <v>6.4227699999999999</v>
      </c>
      <c r="J125" s="32">
        <v>8.7794000000000008</v>
      </c>
      <c r="K125" s="32">
        <v>7.3308</v>
      </c>
      <c r="L125" s="32">
        <v>5.8898000000000001</v>
      </c>
      <c r="M125" s="32">
        <v>8.5792999999999999</v>
      </c>
      <c r="N125" s="7">
        <v>12.970499999999999</v>
      </c>
      <c r="O125" s="7">
        <v>16.656700000000001</v>
      </c>
    </row>
    <row r="126" spans="1:15" hidden="1" x14ac:dyDescent="0.25">
      <c r="A126" s="9" t="s">
        <v>248</v>
      </c>
      <c r="B126" s="9" t="s">
        <v>249</v>
      </c>
      <c r="C126" s="32"/>
      <c r="D126" s="59">
        <v>3.0000000000000001E-3</v>
      </c>
      <c r="E126" s="32">
        <v>2E-3</v>
      </c>
      <c r="F126" s="32">
        <v>4.0000000000000001E-3</v>
      </c>
      <c r="G126" s="32">
        <v>3.0000000000000001E-3</v>
      </c>
      <c r="H126" s="32">
        <v>2E-3</v>
      </c>
      <c r="I126" s="32">
        <v>2.8E-3</v>
      </c>
      <c r="J126" s="32">
        <v>0</v>
      </c>
      <c r="K126" s="32">
        <v>0</v>
      </c>
      <c r="L126" s="32">
        <v>0</v>
      </c>
      <c r="M126" s="32">
        <v>0</v>
      </c>
      <c r="N126" s="7">
        <v>0</v>
      </c>
      <c r="O126" s="7">
        <v>0</v>
      </c>
    </row>
    <row r="127" spans="1:15" hidden="1" x14ac:dyDescent="0.25">
      <c r="A127" s="9" t="s">
        <v>181</v>
      </c>
      <c r="B127" s="9" t="s">
        <v>182</v>
      </c>
      <c r="C127" s="32"/>
      <c r="D127" s="59">
        <v>1.1930000000000001</v>
      </c>
      <c r="E127" s="32">
        <v>1.1859999999999999</v>
      </c>
      <c r="F127" s="32">
        <v>0.93200000000000005</v>
      </c>
      <c r="G127" s="32">
        <v>0.84</v>
      </c>
      <c r="H127" s="32">
        <v>0.36599999999999999</v>
      </c>
      <c r="I127" s="32">
        <v>0.25340400000000002</v>
      </c>
      <c r="J127" s="32">
        <v>0.1429</v>
      </c>
      <c r="K127" s="32">
        <v>8.8999999999999996E-2</v>
      </c>
      <c r="L127" s="32">
        <v>0</v>
      </c>
      <c r="M127" s="32">
        <v>0</v>
      </c>
      <c r="N127" s="7">
        <v>4.0000000000000001E-3</v>
      </c>
      <c r="O127" s="7">
        <v>0</v>
      </c>
    </row>
    <row r="128" spans="1:15" hidden="1" x14ac:dyDescent="0.25">
      <c r="A128" s="9" t="s">
        <v>177</v>
      </c>
      <c r="B128" s="9" t="s">
        <v>178</v>
      </c>
      <c r="C128" s="32"/>
      <c r="D128" s="59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7.1000000000000004E-3</v>
      </c>
      <c r="K128" s="32">
        <v>7.0000000000000001E-3</v>
      </c>
      <c r="L128" s="32">
        <v>0</v>
      </c>
      <c r="M128" s="32">
        <v>0</v>
      </c>
      <c r="N128" s="7">
        <v>0</v>
      </c>
      <c r="O128" s="7">
        <v>0</v>
      </c>
    </row>
    <row r="129" spans="1:15" hidden="1" x14ac:dyDescent="0.25">
      <c r="A129" s="9" t="s">
        <v>179</v>
      </c>
      <c r="B129" s="9" t="s">
        <v>180</v>
      </c>
      <c r="C129" s="32"/>
      <c r="D129" s="59">
        <v>3.6999999999999998E-2</v>
      </c>
      <c r="E129" s="32">
        <v>4.2000000000000003E-2</v>
      </c>
      <c r="F129" s="32">
        <v>7.9000000000000001E-2</v>
      </c>
      <c r="G129" s="32">
        <v>8.4000000000000005E-2</v>
      </c>
      <c r="H129" s="32">
        <v>0</v>
      </c>
      <c r="I129" s="32">
        <v>0</v>
      </c>
      <c r="J129" s="32">
        <v>0</v>
      </c>
      <c r="K129" s="32">
        <v>0</v>
      </c>
      <c r="L129" s="32">
        <v>0</v>
      </c>
      <c r="M129" s="32">
        <v>0</v>
      </c>
      <c r="N129" s="7">
        <v>0</v>
      </c>
      <c r="O129" s="7">
        <v>0</v>
      </c>
    </row>
    <row r="130" spans="1:15" hidden="1" x14ac:dyDescent="0.25">
      <c r="A130" s="9" t="s">
        <v>284</v>
      </c>
      <c r="B130" s="9" t="s">
        <v>285</v>
      </c>
      <c r="C130" s="32"/>
      <c r="D130" s="59">
        <v>3.0000000000000001E-3</v>
      </c>
      <c r="E130" s="32">
        <v>2E-3</v>
      </c>
      <c r="F130" s="32">
        <v>1E-3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7">
        <v>0</v>
      </c>
      <c r="O130" s="7">
        <v>0</v>
      </c>
    </row>
    <row r="131" spans="1:15" hidden="1" x14ac:dyDescent="0.25">
      <c r="A131" s="9" t="s">
        <v>153</v>
      </c>
      <c r="B131" s="9" t="s">
        <v>154</v>
      </c>
      <c r="C131" s="32"/>
      <c r="D131" s="59">
        <v>0</v>
      </c>
      <c r="E131" s="32">
        <v>0.54600000000000004</v>
      </c>
      <c r="F131" s="32">
        <v>0.48299999999999998</v>
      </c>
      <c r="G131" s="32">
        <v>8.4000000000000005E-2</v>
      </c>
      <c r="H131" s="32">
        <v>7.1999999999999995E-2</v>
      </c>
      <c r="I131" s="32">
        <v>7.2260000000000005E-2</v>
      </c>
      <c r="J131" s="32">
        <v>0</v>
      </c>
      <c r="K131" s="32">
        <v>0</v>
      </c>
      <c r="L131" s="32">
        <v>0</v>
      </c>
      <c r="M131" s="32">
        <v>0</v>
      </c>
      <c r="N131" s="7">
        <v>0</v>
      </c>
      <c r="O131" s="7">
        <v>0</v>
      </c>
    </row>
    <row r="132" spans="1:15" hidden="1" x14ac:dyDescent="0.25">
      <c r="A132" s="9" t="s">
        <v>280</v>
      </c>
      <c r="B132" s="9" t="s">
        <v>281</v>
      </c>
      <c r="C132" s="32"/>
      <c r="D132" s="59">
        <v>20.335999999999999</v>
      </c>
      <c r="E132" s="32">
        <v>20.797999999999998</v>
      </c>
      <c r="F132" s="32">
        <v>19.689</v>
      </c>
      <c r="G132" s="32">
        <v>20.009</v>
      </c>
      <c r="H132" s="32">
        <v>18.809999999999999</v>
      </c>
      <c r="I132" s="32">
        <v>10.24</v>
      </c>
      <c r="J132" s="32">
        <v>10.850300000000001</v>
      </c>
      <c r="K132" s="32">
        <v>0</v>
      </c>
      <c r="L132" s="32">
        <v>0</v>
      </c>
      <c r="M132" s="32">
        <v>0</v>
      </c>
      <c r="N132" s="7">
        <v>0</v>
      </c>
      <c r="O132" s="7">
        <v>0</v>
      </c>
    </row>
    <row r="133" spans="1:15" hidden="1" x14ac:dyDescent="0.25">
      <c r="A133" s="9" t="s">
        <v>517</v>
      </c>
      <c r="B133" s="9" t="s">
        <v>518</v>
      </c>
      <c r="C133" s="32"/>
      <c r="D133" s="59">
        <v>0.29099999999999998</v>
      </c>
      <c r="E133" s="32">
        <v>0.621</v>
      </c>
      <c r="F133" s="32">
        <v>0.44900000000000001</v>
      </c>
      <c r="G133" s="32">
        <v>0.47</v>
      </c>
      <c r="H133" s="32">
        <v>0.59299999999999997</v>
      </c>
      <c r="I133" s="32">
        <v>4.0446000000000003E-2</v>
      </c>
      <c r="J133" s="32">
        <v>0</v>
      </c>
      <c r="K133" s="32">
        <v>0</v>
      </c>
      <c r="L133" s="32">
        <v>0</v>
      </c>
      <c r="M133" s="32">
        <v>0</v>
      </c>
      <c r="N133" s="7">
        <v>0</v>
      </c>
      <c r="O133" s="7">
        <v>0</v>
      </c>
    </row>
    <row r="134" spans="1:15" hidden="1" x14ac:dyDescent="0.25">
      <c r="A134" s="9" t="s">
        <v>320</v>
      </c>
      <c r="B134" s="9" t="s">
        <v>321</v>
      </c>
      <c r="C134" s="32"/>
      <c r="D134" s="59">
        <v>4.0000000000000001E-3</v>
      </c>
      <c r="E134" s="32">
        <v>6.0000000000000001E-3</v>
      </c>
      <c r="F134" s="32">
        <v>5.0000000000000001E-3</v>
      </c>
      <c r="G134" s="32">
        <v>3.0000000000000001E-3</v>
      </c>
      <c r="H134" s="32">
        <v>2E-3</v>
      </c>
      <c r="I134" s="32">
        <v>2.8E-3</v>
      </c>
      <c r="J134" s="32">
        <v>0</v>
      </c>
      <c r="K134" s="32">
        <v>0</v>
      </c>
      <c r="L134" s="32">
        <v>0</v>
      </c>
      <c r="M134" s="32">
        <v>0</v>
      </c>
      <c r="N134" s="7">
        <v>0</v>
      </c>
      <c r="O134" s="7">
        <v>0</v>
      </c>
    </row>
    <row r="135" spans="1:15" hidden="1" x14ac:dyDescent="0.25">
      <c r="A135" s="9" t="s">
        <v>165</v>
      </c>
      <c r="B135" s="9" t="s">
        <v>166</v>
      </c>
      <c r="C135" s="32"/>
      <c r="D135" s="59">
        <v>2.456</v>
      </c>
      <c r="E135" s="32">
        <v>3.238</v>
      </c>
      <c r="F135" s="32">
        <v>2.7490000000000001</v>
      </c>
      <c r="G135" s="32">
        <v>3.024</v>
      </c>
      <c r="H135" s="32">
        <v>3.1320000000000001</v>
      </c>
      <c r="I135" s="32">
        <v>2.7530000000000001</v>
      </c>
      <c r="J135" s="32">
        <v>0.38400000000000001</v>
      </c>
      <c r="K135" s="32">
        <v>0</v>
      </c>
      <c r="L135" s="32">
        <v>0</v>
      </c>
      <c r="M135" s="32">
        <v>0</v>
      </c>
      <c r="N135" s="7">
        <v>0</v>
      </c>
      <c r="O135" s="7">
        <v>0</v>
      </c>
    </row>
    <row r="136" spans="1:15" hidden="1" x14ac:dyDescent="0.25">
      <c r="A136" s="9" t="s">
        <v>206</v>
      </c>
      <c r="B136" s="9" t="s">
        <v>206</v>
      </c>
      <c r="C136" s="32"/>
      <c r="D136" s="59">
        <v>4.0000000000000001E-3</v>
      </c>
      <c r="E136" s="32">
        <v>2E-3</v>
      </c>
      <c r="F136" s="32">
        <v>2E-3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32">
        <v>0</v>
      </c>
      <c r="N136" s="7">
        <v>0</v>
      </c>
      <c r="O136" s="7">
        <v>0</v>
      </c>
    </row>
    <row r="137" spans="1:15" hidden="1" x14ac:dyDescent="0.25">
      <c r="A137" s="9" t="s">
        <v>183</v>
      </c>
      <c r="B137" s="9" t="s">
        <v>184</v>
      </c>
      <c r="C137" s="32"/>
      <c r="D137" s="59">
        <v>0.33</v>
      </c>
      <c r="E137" s="32">
        <v>0.39200000000000002</v>
      </c>
      <c r="F137" s="32">
        <v>0.26</v>
      </c>
      <c r="G137" s="32">
        <v>0.58099999999999996</v>
      </c>
      <c r="H137" s="32">
        <v>0.15165799999999999</v>
      </c>
      <c r="I137" s="32">
        <v>5.2019999999999997E-2</v>
      </c>
      <c r="J137" s="32">
        <v>4.1000000000000002E-2</v>
      </c>
      <c r="K137" s="32">
        <v>1.3599999999999999E-2</v>
      </c>
      <c r="L137" s="32">
        <v>1.2500000000000001E-2</v>
      </c>
      <c r="M137" s="32">
        <v>6.6400000000000001E-2</v>
      </c>
      <c r="N137" s="7">
        <v>3.6400000000000002E-2</v>
      </c>
      <c r="O137" s="7">
        <v>2.8400000000000002E-2</v>
      </c>
    </row>
    <row r="138" spans="1:15" hidden="1" x14ac:dyDescent="0.25">
      <c r="A138" s="9" t="s">
        <v>350</v>
      </c>
      <c r="B138" s="9" t="s">
        <v>351</v>
      </c>
      <c r="C138" s="32"/>
      <c r="D138" s="59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  <c r="L138" s="32">
        <v>1.24E-2</v>
      </c>
      <c r="M138" s="32">
        <v>1.4800000000000001E-2</v>
      </c>
      <c r="N138" s="7">
        <v>0</v>
      </c>
      <c r="O138" s="7">
        <v>0</v>
      </c>
    </row>
    <row r="139" spans="1:15" hidden="1" x14ac:dyDescent="0.25">
      <c r="A139" s="9" t="s">
        <v>290</v>
      </c>
      <c r="B139" s="9" t="s">
        <v>291</v>
      </c>
      <c r="C139" s="32"/>
      <c r="D139" s="59">
        <v>0</v>
      </c>
      <c r="E139" s="32">
        <v>0</v>
      </c>
      <c r="F139" s="32">
        <v>2E-3</v>
      </c>
      <c r="G139" s="32">
        <v>0</v>
      </c>
      <c r="H139" s="32">
        <v>0</v>
      </c>
      <c r="I139" s="32">
        <v>0</v>
      </c>
      <c r="J139" s="32">
        <v>0</v>
      </c>
      <c r="K139" s="32">
        <v>0</v>
      </c>
      <c r="L139" s="32">
        <v>0</v>
      </c>
      <c r="M139" s="32">
        <v>0</v>
      </c>
      <c r="N139" s="7">
        <v>0</v>
      </c>
      <c r="O139" s="7">
        <v>0</v>
      </c>
    </row>
    <row r="140" spans="1:15" hidden="1" x14ac:dyDescent="0.25">
      <c r="A140" s="9" t="s">
        <v>314</v>
      </c>
      <c r="B140" s="9" t="s">
        <v>315</v>
      </c>
      <c r="C140" s="32"/>
      <c r="D140" s="59">
        <v>0.25900000000000001</v>
      </c>
      <c r="E140" s="32">
        <v>0.249</v>
      </c>
      <c r="F140" s="32">
        <v>0.253</v>
      </c>
      <c r="G140" s="32">
        <v>0.17599999999999999</v>
      </c>
      <c r="H140" s="32">
        <v>0.10100000000000001</v>
      </c>
      <c r="I140" s="32">
        <v>0.137402</v>
      </c>
      <c r="J140" s="32">
        <v>0.108</v>
      </c>
      <c r="K140" s="32">
        <v>9.8000000000000004E-2</v>
      </c>
      <c r="L140" s="32">
        <v>9.9000000000000005E-2</v>
      </c>
      <c r="M140" s="32">
        <v>0</v>
      </c>
      <c r="N140" s="7">
        <v>0.17899999999999999</v>
      </c>
      <c r="O140" s="7">
        <v>0</v>
      </c>
    </row>
    <row r="141" spans="1:15" hidden="1" x14ac:dyDescent="0.25">
      <c r="A141" s="9" t="s">
        <v>159</v>
      </c>
      <c r="B141" s="9" t="s">
        <v>160</v>
      </c>
      <c r="C141" s="32"/>
      <c r="D141" s="59">
        <v>0</v>
      </c>
      <c r="E141" s="32">
        <v>0</v>
      </c>
      <c r="F141" s="32">
        <v>0</v>
      </c>
      <c r="G141" s="32">
        <v>0.29799999999999999</v>
      </c>
      <c r="H141" s="32">
        <v>0.186</v>
      </c>
      <c r="I141" s="32">
        <v>0.24079999999999999</v>
      </c>
      <c r="J141" s="32">
        <v>3.78E-2</v>
      </c>
      <c r="K141" s="32">
        <v>4.4200000000000003E-2</v>
      </c>
      <c r="L141" s="32">
        <v>0</v>
      </c>
      <c r="M141" s="32">
        <v>8.0999999999999996E-3</v>
      </c>
      <c r="N141" s="7">
        <v>0.191</v>
      </c>
      <c r="O141" s="7">
        <v>3.3999999999999998E-3</v>
      </c>
    </row>
    <row r="142" spans="1:15" hidden="1" x14ac:dyDescent="0.25">
      <c r="A142" s="9" t="s">
        <v>558</v>
      </c>
      <c r="B142" s="9" t="s">
        <v>559</v>
      </c>
      <c r="C142" s="32"/>
      <c r="D142" s="59">
        <v>1.4E-2</v>
      </c>
      <c r="E142" s="32">
        <v>8.0000000000000002E-3</v>
      </c>
      <c r="F142" s="32">
        <v>1.0999999999999999E-2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  <c r="L142" s="32">
        <v>0</v>
      </c>
      <c r="M142" s="32">
        <v>0</v>
      </c>
      <c r="N142" s="7">
        <v>0</v>
      </c>
      <c r="O142" s="7">
        <v>0</v>
      </c>
    </row>
    <row r="143" spans="1:15" hidden="1" x14ac:dyDescent="0.25">
      <c r="A143" s="9" t="s">
        <v>157</v>
      </c>
      <c r="B143" s="9" t="s">
        <v>158</v>
      </c>
      <c r="C143" s="32"/>
      <c r="D143" s="59">
        <v>1E-3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7">
        <v>0</v>
      </c>
      <c r="O143" s="7">
        <v>0</v>
      </c>
    </row>
    <row r="144" spans="1:15" hidden="1" x14ac:dyDescent="0.25">
      <c r="A144" s="9" t="s">
        <v>204</v>
      </c>
      <c r="B144" s="9" t="s">
        <v>205</v>
      </c>
      <c r="C144" s="32"/>
      <c r="D144" s="59">
        <v>63.823</v>
      </c>
      <c r="E144" s="32">
        <v>80.698999999999998</v>
      </c>
      <c r="F144" s="32">
        <v>83.843000000000004</v>
      </c>
      <c r="G144" s="32">
        <v>111.829348</v>
      </c>
      <c r="H144" s="32">
        <v>114.32373</v>
      </c>
      <c r="I144" s="32">
        <v>122.382687</v>
      </c>
      <c r="J144" s="32">
        <v>76.946505999999999</v>
      </c>
      <c r="K144" s="32">
        <v>50.547400000000003</v>
      </c>
      <c r="L144" s="32">
        <v>79.379300000000001</v>
      </c>
      <c r="M144" s="32">
        <v>187.44329999999999</v>
      </c>
      <c r="N144" s="7">
        <v>165.7773</v>
      </c>
      <c r="O144" s="7">
        <v>148.02549999999999</v>
      </c>
    </row>
    <row r="145" spans="1:15" hidden="1" x14ac:dyDescent="0.25">
      <c r="A145" s="9" t="s">
        <v>127</v>
      </c>
      <c r="B145" s="9" t="s">
        <v>128</v>
      </c>
      <c r="C145" s="32"/>
      <c r="D145" s="59">
        <v>1.4E-2</v>
      </c>
      <c r="E145" s="32">
        <v>1.0999999999999999E-2</v>
      </c>
      <c r="F145" s="32">
        <v>1.2999999999999999E-2</v>
      </c>
      <c r="G145" s="32">
        <v>0.01</v>
      </c>
      <c r="H145" s="32">
        <v>1.2E-2</v>
      </c>
      <c r="I145" s="32">
        <v>8.9560000000000004E-3</v>
      </c>
      <c r="J145" s="32">
        <v>7.4999999999999997E-3</v>
      </c>
      <c r="K145" s="32">
        <v>0</v>
      </c>
      <c r="L145" s="32">
        <v>0</v>
      </c>
      <c r="M145" s="32">
        <v>0</v>
      </c>
      <c r="N145" s="7">
        <v>0</v>
      </c>
      <c r="O145" s="7">
        <v>0</v>
      </c>
    </row>
    <row r="146" spans="1:15" hidden="1" x14ac:dyDescent="0.25">
      <c r="A146" s="9" t="s">
        <v>446</v>
      </c>
      <c r="B146" s="9" t="s">
        <v>447</v>
      </c>
      <c r="C146" s="32"/>
      <c r="D146" s="59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7.0000000000000007E-2</v>
      </c>
      <c r="K146" s="32">
        <v>0</v>
      </c>
      <c r="L146" s="32">
        <v>0</v>
      </c>
      <c r="M146" s="32">
        <v>0</v>
      </c>
      <c r="N146" s="7">
        <v>0</v>
      </c>
      <c r="O146" s="7">
        <v>0</v>
      </c>
    </row>
    <row r="147" spans="1:15" hidden="1" x14ac:dyDescent="0.25">
      <c r="A147" s="9" t="s">
        <v>554</v>
      </c>
      <c r="B147" s="9" t="s">
        <v>555</v>
      </c>
      <c r="C147" s="32"/>
      <c r="D147" s="59">
        <v>1.6E-2</v>
      </c>
      <c r="E147" s="32">
        <v>1.2E-2</v>
      </c>
      <c r="F147" s="32">
        <v>5.0000000000000001E-3</v>
      </c>
      <c r="G147" s="32">
        <v>0</v>
      </c>
      <c r="H147" s="32">
        <v>0</v>
      </c>
      <c r="I147" s="32">
        <v>0</v>
      </c>
      <c r="J147" s="32">
        <v>0</v>
      </c>
      <c r="K147" s="32">
        <v>0</v>
      </c>
      <c r="L147" s="32">
        <v>0</v>
      </c>
      <c r="M147" s="32">
        <v>0</v>
      </c>
      <c r="N147" s="7">
        <v>0</v>
      </c>
      <c r="O147" s="7">
        <v>0</v>
      </c>
    </row>
    <row r="148" spans="1:15" hidden="1" x14ac:dyDescent="0.25">
      <c r="A148" s="9" t="s">
        <v>195</v>
      </c>
      <c r="B148" s="9" t="s">
        <v>196</v>
      </c>
      <c r="C148" s="32"/>
      <c r="D148" s="59">
        <v>0.97</v>
      </c>
      <c r="E148" s="32">
        <v>1.6479999999999999</v>
      </c>
      <c r="F148" s="32">
        <v>1.8560000000000001</v>
      </c>
      <c r="G148" s="32">
        <v>1.591</v>
      </c>
      <c r="H148" s="32">
        <v>1.31135</v>
      </c>
      <c r="I148" s="32">
        <v>0.51492099999999996</v>
      </c>
      <c r="J148" s="32">
        <v>1.8E-3</v>
      </c>
      <c r="K148" s="32">
        <v>0.1704</v>
      </c>
      <c r="L148" s="32">
        <v>1.1999999999999999E-3</v>
      </c>
      <c r="M148" s="32">
        <v>0.1246</v>
      </c>
      <c r="N148" s="7">
        <v>5.9999999999999995E-4</v>
      </c>
      <c r="O148" s="7">
        <v>0</v>
      </c>
    </row>
    <row r="149" spans="1:15" hidden="1" x14ac:dyDescent="0.25">
      <c r="A149" s="9" t="s">
        <v>96</v>
      </c>
      <c r="B149" s="9" t="s">
        <v>97</v>
      </c>
      <c r="C149" s="32"/>
      <c r="D149" s="59">
        <v>16.416</v>
      </c>
      <c r="E149" s="32">
        <v>17.021000000000001</v>
      </c>
      <c r="F149" s="32">
        <v>16.763000000000002</v>
      </c>
      <c r="G149" s="32">
        <v>10.516</v>
      </c>
      <c r="H149" s="32">
        <v>11.666230000000001</v>
      </c>
      <c r="I149" s="32">
        <v>3.8318349999999999</v>
      </c>
      <c r="J149" s="32">
        <v>9.4169999999999998</v>
      </c>
      <c r="K149" s="32">
        <v>6.8712999999999997</v>
      </c>
      <c r="L149" s="32">
        <v>5.2130000000000001</v>
      </c>
      <c r="M149" s="32">
        <v>3.3929999999999998</v>
      </c>
      <c r="N149" s="7">
        <v>7.1890000000000001</v>
      </c>
      <c r="O149" s="7">
        <v>7.36</v>
      </c>
    </row>
    <row r="150" spans="1:15" hidden="1" x14ac:dyDescent="0.25">
      <c r="A150" s="9" t="s">
        <v>599</v>
      </c>
      <c r="B150" s="9" t="s">
        <v>600</v>
      </c>
      <c r="C150" s="32"/>
      <c r="D150" s="59">
        <v>0</v>
      </c>
      <c r="E150" s="32">
        <v>1E-3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32">
        <v>0</v>
      </c>
      <c r="L150" s="32">
        <v>0</v>
      </c>
      <c r="M150" s="32">
        <v>0</v>
      </c>
      <c r="N150" s="7">
        <v>0</v>
      </c>
      <c r="O150" s="7">
        <v>0</v>
      </c>
    </row>
    <row r="151" spans="1:15" hidden="1" x14ac:dyDescent="0.25">
      <c r="A151" s="9" t="s">
        <v>342</v>
      </c>
      <c r="B151" s="9" t="s">
        <v>343</v>
      </c>
      <c r="C151" s="32"/>
      <c r="D151" s="59">
        <v>1E-3</v>
      </c>
      <c r="E151" s="32">
        <v>0</v>
      </c>
      <c r="F151" s="32">
        <v>2E-3</v>
      </c>
      <c r="G151" s="32">
        <v>0</v>
      </c>
      <c r="H151" s="32">
        <v>6.0000000000000001E-3</v>
      </c>
      <c r="I151" s="32">
        <v>1.1999999999999999E-3</v>
      </c>
      <c r="J151" s="32">
        <v>5.9999999999999995E-4</v>
      </c>
      <c r="K151" s="32">
        <v>5.9999999999999995E-4</v>
      </c>
      <c r="L151" s="32">
        <v>5.9999999999999995E-4</v>
      </c>
      <c r="M151" s="32">
        <v>1.1000000000000001E-3</v>
      </c>
      <c r="N151" s="7">
        <v>1E-3</v>
      </c>
      <c r="O151" s="7">
        <v>2.3E-3</v>
      </c>
    </row>
    <row r="152" spans="1:15" hidden="1" x14ac:dyDescent="0.25">
      <c r="A152" s="9" t="s">
        <v>117</v>
      </c>
      <c r="B152" s="9" t="s">
        <v>118</v>
      </c>
      <c r="C152" s="32"/>
      <c r="D152" s="59">
        <v>0</v>
      </c>
      <c r="E152" s="32">
        <v>0</v>
      </c>
      <c r="F152" s="32">
        <v>0</v>
      </c>
      <c r="G152" s="32">
        <v>0</v>
      </c>
      <c r="H152" s="32">
        <v>0</v>
      </c>
      <c r="I152" s="32">
        <v>5.9999999999999995E-4</v>
      </c>
      <c r="J152" s="32">
        <v>5.9999999999999995E-4</v>
      </c>
      <c r="K152" s="32">
        <v>5.9999999999999995E-4</v>
      </c>
      <c r="L152" s="32">
        <v>2.0000000000000001E-4</v>
      </c>
      <c r="M152" s="32">
        <v>5.9999999999999995E-4</v>
      </c>
      <c r="N152" s="7">
        <v>5.9999999999999995E-4</v>
      </c>
      <c r="O152" s="7">
        <v>1.5100000000000001E-2</v>
      </c>
    </row>
    <row r="153" spans="1:15" hidden="1" x14ac:dyDescent="0.25">
      <c r="A153" s="9" t="s">
        <v>298</v>
      </c>
      <c r="B153" s="9" t="s">
        <v>299</v>
      </c>
      <c r="C153" s="32"/>
      <c r="D153" s="59">
        <v>0</v>
      </c>
      <c r="E153" s="32">
        <v>0</v>
      </c>
      <c r="F153" s="32">
        <v>1.7000000000000001E-2</v>
      </c>
      <c r="G153" s="32">
        <v>2.8000000000000001E-2</v>
      </c>
      <c r="H153" s="32">
        <v>0.113</v>
      </c>
      <c r="I153" s="32">
        <v>7.7799999999999996E-3</v>
      </c>
      <c r="J153" s="32">
        <v>0</v>
      </c>
      <c r="K153" s="32">
        <v>0</v>
      </c>
      <c r="L153" s="32">
        <v>0</v>
      </c>
      <c r="M153" s="32">
        <v>0</v>
      </c>
      <c r="N153" s="7">
        <v>0</v>
      </c>
      <c r="O153" s="7">
        <v>0</v>
      </c>
    </row>
    <row r="154" spans="1:15" hidden="1" x14ac:dyDescent="0.25">
      <c r="A154" s="9" t="s">
        <v>334</v>
      </c>
      <c r="B154" s="9" t="s">
        <v>335</v>
      </c>
      <c r="C154" s="32"/>
      <c r="D154" s="59">
        <v>5.0000000000000001E-3</v>
      </c>
      <c r="E154" s="32">
        <v>2.1999999999999999E-2</v>
      </c>
      <c r="F154" s="32">
        <v>4.4999999999999998E-2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  <c r="L154" s="32">
        <v>0</v>
      </c>
      <c r="M154" s="32">
        <v>0</v>
      </c>
      <c r="N154" s="7">
        <v>0</v>
      </c>
      <c r="O154" s="7">
        <v>0</v>
      </c>
    </row>
    <row r="155" spans="1:15" hidden="1" x14ac:dyDescent="0.25">
      <c r="A155" s="9" t="s">
        <v>332</v>
      </c>
      <c r="B155" s="9" t="s">
        <v>333</v>
      </c>
      <c r="C155" s="32"/>
      <c r="D155" s="59">
        <v>3.5999999999999997E-2</v>
      </c>
      <c r="E155" s="32">
        <v>1.0999999999999999E-2</v>
      </c>
      <c r="F155" s="32">
        <v>8.0000000000000002E-3</v>
      </c>
      <c r="G155" s="32">
        <v>5.6000000000000001E-2</v>
      </c>
      <c r="H155" s="32">
        <v>7.0999999999999994E-2</v>
      </c>
      <c r="I155" s="32">
        <v>4.4900000000000001E-3</v>
      </c>
      <c r="J155" s="32">
        <v>0</v>
      </c>
      <c r="K155" s="32">
        <v>0</v>
      </c>
      <c r="L155" s="32">
        <v>0</v>
      </c>
      <c r="M155" s="32">
        <v>0</v>
      </c>
      <c r="N155" s="7">
        <v>0</v>
      </c>
      <c r="O155" s="7">
        <v>0</v>
      </c>
    </row>
    <row r="156" spans="1:15" hidden="1" x14ac:dyDescent="0.25">
      <c r="A156" s="9" t="s">
        <v>258</v>
      </c>
      <c r="B156" s="9" t="s">
        <v>259</v>
      </c>
      <c r="C156" s="32"/>
      <c r="D156" s="59">
        <v>0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32">
        <v>0</v>
      </c>
      <c r="L156" s="32">
        <v>0</v>
      </c>
      <c r="M156" s="32">
        <v>0</v>
      </c>
      <c r="N156" s="7">
        <v>0</v>
      </c>
      <c r="O156" s="7">
        <v>0</v>
      </c>
    </row>
    <row r="157" spans="1:15" hidden="1" x14ac:dyDescent="0.25">
      <c r="A157" s="9" t="s">
        <v>94</v>
      </c>
      <c r="B157" s="9" t="s">
        <v>95</v>
      </c>
      <c r="C157" s="32"/>
      <c r="D157" s="59">
        <v>2E-3</v>
      </c>
      <c r="E157" s="32">
        <v>1E-3</v>
      </c>
      <c r="F157" s="32">
        <v>1E-3</v>
      </c>
      <c r="G157" s="32">
        <v>1E-3</v>
      </c>
      <c r="H157" s="32">
        <v>0</v>
      </c>
      <c r="I157" s="32">
        <v>0</v>
      </c>
      <c r="J157" s="32">
        <v>0</v>
      </c>
      <c r="K157" s="32">
        <v>0</v>
      </c>
      <c r="L157" s="32">
        <v>0</v>
      </c>
      <c r="M157" s="32">
        <v>0</v>
      </c>
      <c r="N157" s="7">
        <v>0</v>
      </c>
      <c r="O157" s="7">
        <v>0</v>
      </c>
    </row>
    <row r="158" spans="1:15" hidden="1" x14ac:dyDescent="0.25">
      <c r="A158" s="9" t="s">
        <v>371</v>
      </c>
      <c r="B158" s="9" t="s">
        <v>372</v>
      </c>
      <c r="C158" s="32"/>
      <c r="D158" s="59">
        <v>8.0000000000000002E-3</v>
      </c>
      <c r="E158" s="32">
        <v>1.0999999999999999E-2</v>
      </c>
      <c r="F158" s="32">
        <v>8.0000000000000002E-3</v>
      </c>
      <c r="G158" s="32">
        <v>3.0000000000000001E-3</v>
      </c>
      <c r="H158" s="32">
        <v>2E-3</v>
      </c>
      <c r="I158" s="32">
        <v>1.405E-3</v>
      </c>
      <c r="J158" s="32">
        <v>0</v>
      </c>
      <c r="K158" s="32">
        <v>0</v>
      </c>
      <c r="L158" s="32">
        <v>0</v>
      </c>
      <c r="M158" s="32">
        <v>0</v>
      </c>
      <c r="N158" s="7">
        <v>0</v>
      </c>
      <c r="O158" s="7">
        <v>0</v>
      </c>
    </row>
    <row r="159" spans="1:15" hidden="1" x14ac:dyDescent="0.25">
      <c r="A159" s="9" t="s">
        <v>576</v>
      </c>
      <c r="B159" s="9" t="s">
        <v>577</v>
      </c>
      <c r="C159" s="32"/>
      <c r="D159" s="59">
        <v>2.4E-2</v>
      </c>
      <c r="E159" s="32">
        <v>0.30299999999999999</v>
      </c>
      <c r="F159" s="32">
        <v>0.44900000000000001</v>
      </c>
      <c r="G159" s="32">
        <v>0.45100000000000001</v>
      </c>
      <c r="H159" s="32">
        <v>0.34899999999999998</v>
      </c>
      <c r="I159" s="32">
        <v>0</v>
      </c>
      <c r="J159" s="32">
        <v>0</v>
      </c>
      <c r="K159" s="32">
        <v>0</v>
      </c>
      <c r="L159" s="32">
        <v>0</v>
      </c>
      <c r="M159" s="32">
        <v>0</v>
      </c>
      <c r="N159" s="7">
        <v>0</v>
      </c>
      <c r="O159" s="7">
        <v>0</v>
      </c>
    </row>
    <row r="160" spans="1:15" hidden="1" x14ac:dyDescent="0.25">
      <c r="A160" s="9" t="s">
        <v>225</v>
      </c>
      <c r="B160" s="9" t="s">
        <v>226</v>
      </c>
      <c r="C160" s="32"/>
      <c r="D160" s="59">
        <v>0.188</v>
      </c>
      <c r="E160" s="32">
        <v>0.2</v>
      </c>
      <c r="F160" s="32">
        <v>0.30599999999999999</v>
      </c>
      <c r="G160" s="32">
        <v>0.29899999999999999</v>
      </c>
      <c r="H160" s="32">
        <v>0.378</v>
      </c>
      <c r="I160" s="32">
        <v>3.5999999999999997E-2</v>
      </c>
      <c r="J160" s="32">
        <v>5.2999999999999999E-2</v>
      </c>
      <c r="K160" s="32">
        <v>5.67E-2</v>
      </c>
      <c r="L160" s="32">
        <v>0</v>
      </c>
      <c r="M160" s="32">
        <v>0</v>
      </c>
      <c r="N160" s="7">
        <v>0</v>
      </c>
      <c r="O160" s="7">
        <v>0</v>
      </c>
    </row>
    <row r="161" spans="1:15" hidden="1" x14ac:dyDescent="0.25">
      <c r="A161" s="9" t="s">
        <v>102</v>
      </c>
      <c r="B161" s="9" t="s">
        <v>102</v>
      </c>
      <c r="C161" s="32"/>
      <c r="D161" s="59">
        <v>1.4E-2</v>
      </c>
      <c r="E161" s="32">
        <v>0.04</v>
      </c>
      <c r="F161" s="32">
        <v>7.1999999999999995E-2</v>
      </c>
      <c r="G161" s="32">
        <v>0.20499999999999999</v>
      </c>
      <c r="H161" s="32">
        <v>0.42</v>
      </c>
      <c r="I161" s="32">
        <v>0</v>
      </c>
      <c r="J161" s="32">
        <v>6.0000000000000001E-3</v>
      </c>
      <c r="K161" s="32">
        <v>0</v>
      </c>
      <c r="L161" s="32">
        <v>0</v>
      </c>
      <c r="M161" s="32">
        <v>0</v>
      </c>
      <c r="N161" s="7">
        <v>0</v>
      </c>
      <c r="O161" s="7">
        <v>0</v>
      </c>
    </row>
    <row r="162" spans="1:15" hidden="1" x14ac:dyDescent="0.25">
      <c r="A162" s="9" t="s">
        <v>613</v>
      </c>
      <c r="B162" s="9" t="s">
        <v>614</v>
      </c>
      <c r="C162" s="32"/>
      <c r="D162" s="59">
        <v>0</v>
      </c>
      <c r="E162" s="32">
        <v>0</v>
      </c>
      <c r="F162" s="32">
        <v>2.5999999999999999E-2</v>
      </c>
      <c r="G162" s="32">
        <v>0</v>
      </c>
      <c r="H162" s="32">
        <v>0</v>
      </c>
      <c r="I162" s="32">
        <v>0</v>
      </c>
      <c r="J162" s="32">
        <v>0.38400000000000001</v>
      </c>
      <c r="K162" s="32">
        <v>0</v>
      </c>
      <c r="L162" s="32">
        <v>0</v>
      </c>
      <c r="M162" s="32">
        <v>0</v>
      </c>
      <c r="N162" s="7">
        <v>0</v>
      </c>
      <c r="O162" s="7">
        <v>0</v>
      </c>
    </row>
    <row r="163" spans="1:15" hidden="1" x14ac:dyDescent="0.25">
      <c r="A163" s="9" t="s">
        <v>605</v>
      </c>
      <c r="B163" s="9" t="s">
        <v>606</v>
      </c>
      <c r="C163" s="32"/>
      <c r="D163" s="59">
        <v>2E-3</v>
      </c>
      <c r="E163" s="32">
        <v>2E-3</v>
      </c>
      <c r="F163" s="32">
        <v>3.0000000000000001E-3</v>
      </c>
      <c r="G163" s="32">
        <v>0</v>
      </c>
      <c r="H163" s="32">
        <v>0</v>
      </c>
      <c r="I163" s="32">
        <v>3.3600000000000001E-3</v>
      </c>
      <c r="J163" s="32">
        <v>0</v>
      </c>
      <c r="K163" s="32">
        <v>0</v>
      </c>
      <c r="L163" s="32">
        <v>0</v>
      </c>
      <c r="M163" s="32">
        <v>0</v>
      </c>
      <c r="N163" s="7">
        <v>0</v>
      </c>
      <c r="O163" s="7">
        <v>0</v>
      </c>
    </row>
    <row r="164" spans="1:15" hidden="1" x14ac:dyDescent="0.25">
      <c r="A164" s="9" t="s">
        <v>282</v>
      </c>
      <c r="B164" s="9" t="s">
        <v>283</v>
      </c>
      <c r="C164" s="32"/>
      <c r="D164" s="59">
        <v>0</v>
      </c>
      <c r="E164" s="32"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32">
        <v>0</v>
      </c>
      <c r="L164" s="32">
        <v>0</v>
      </c>
      <c r="M164" s="32">
        <v>0</v>
      </c>
      <c r="N164" s="7">
        <v>0</v>
      </c>
      <c r="O164" s="7">
        <v>0</v>
      </c>
    </row>
    <row r="165" spans="1:15" hidden="1" x14ac:dyDescent="0.25">
      <c r="A165" s="9" t="s">
        <v>352</v>
      </c>
      <c r="B165" s="9" t="s">
        <v>353</v>
      </c>
      <c r="C165" s="32"/>
      <c r="D165" s="59">
        <v>0.23300000000000001</v>
      </c>
      <c r="E165" s="32">
        <v>0.42499999999999999</v>
      </c>
      <c r="F165" s="32">
        <v>0.52</v>
      </c>
      <c r="G165" s="32">
        <v>0.32100000000000001</v>
      </c>
      <c r="H165" s="32">
        <v>0.36599999999999999</v>
      </c>
      <c r="I165" s="32">
        <v>0.15063599999999999</v>
      </c>
      <c r="J165" s="32">
        <v>0.2324</v>
      </c>
      <c r="K165" s="32">
        <v>0.126</v>
      </c>
      <c r="L165" s="32">
        <v>0.111</v>
      </c>
      <c r="M165" s="32">
        <v>0</v>
      </c>
      <c r="N165" s="7">
        <v>0.29399999999999998</v>
      </c>
      <c r="O165" s="7">
        <v>0</v>
      </c>
    </row>
    <row r="166" spans="1:15" hidden="1" x14ac:dyDescent="0.25">
      <c r="A166" s="9" t="s">
        <v>70</v>
      </c>
      <c r="B166" s="9" t="s">
        <v>71</v>
      </c>
      <c r="C166" s="32"/>
      <c r="D166" s="59">
        <v>1E-3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32">
        <v>0</v>
      </c>
      <c r="L166" s="32">
        <v>0</v>
      </c>
      <c r="M166" s="32">
        <v>0</v>
      </c>
      <c r="N166" s="7">
        <v>0</v>
      </c>
      <c r="O166" s="7">
        <v>0</v>
      </c>
    </row>
    <row r="167" spans="1:15" hidden="1" x14ac:dyDescent="0.25">
      <c r="A167" s="9" t="s">
        <v>619</v>
      </c>
      <c r="B167" s="9" t="s">
        <v>620</v>
      </c>
      <c r="C167" s="32"/>
      <c r="D167" s="59">
        <v>0</v>
      </c>
      <c r="E167" s="32">
        <v>2.4E-2</v>
      </c>
      <c r="F167" s="32">
        <v>5.8000000000000003E-2</v>
      </c>
      <c r="G167" s="32">
        <v>0</v>
      </c>
      <c r="H167" s="32">
        <v>0</v>
      </c>
      <c r="I167" s="32">
        <v>0</v>
      </c>
      <c r="J167" s="32">
        <v>0</v>
      </c>
      <c r="K167" s="32">
        <v>0</v>
      </c>
      <c r="L167" s="32">
        <v>0</v>
      </c>
      <c r="M167" s="32">
        <v>0</v>
      </c>
      <c r="N167" s="7">
        <v>0</v>
      </c>
      <c r="O167" s="7">
        <v>0</v>
      </c>
    </row>
    <row r="168" spans="1:15" hidden="1" x14ac:dyDescent="0.25">
      <c r="A168" s="9" t="s">
        <v>84</v>
      </c>
      <c r="B168" s="9" t="s">
        <v>85</v>
      </c>
      <c r="C168" s="32"/>
      <c r="D168" s="59">
        <v>3.5000000000000003E-2</v>
      </c>
      <c r="E168" s="32">
        <v>5.8000000000000003E-2</v>
      </c>
      <c r="F168" s="32">
        <v>1.0999999999999999E-2</v>
      </c>
      <c r="G168" s="32">
        <v>8.5000000000000006E-2</v>
      </c>
      <c r="H168" s="32">
        <v>1.0597000000000001E-2</v>
      </c>
      <c r="I168" s="32">
        <v>0</v>
      </c>
      <c r="J168" s="32">
        <v>0</v>
      </c>
      <c r="K168" s="32">
        <v>6.1100000000000002E-2</v>
      </c>
      <c r="L168" s="32">
        <v>0.19270000000000001</v>
      </c>
      <c r="M168" s="32">
        <v>0.7681</v>
      </c>
      <c r="N168" s="7">
        <v>0.83830000000000005</v>
      </c>
      <c r="O168" s="7">
        <v>0.83499999999999996</v>
      </c>
    </row>
    <row r="169" spans="1:15" hidden="1" x14ac:dyDescent="0.25">
      <c r="A169" s="9" t="s">
        <v>326</v>
      </c>
      <c r="B169" s="9" t="s">
        <v>327</v>
      </c>
      <c r="C169" s="32"/>
      <c r="D169" s="59">
        <v>2.8620000000000001</v>
      </c>
      <c r="E169" s="32">
        <v>5.0720000000000001</v>
      </c>
      <c r="F169" s="32">
        <v>3.6480000000000001</v>
      </c>
      <c r="G169" s="32">
        <v>3.109</v>
      </c>
      <c r="H169" s="32">
        <v>3.3676300000000001</v>
      </c>
      <c r="I169" s="32">
        <v>2.4418359999999999</v>
      </c>
      <c r="J169" s="32">
        <v>0.63970000000000005</v>
      </c>
      <c r="K169" s="32">
        <v>0.63460000000000005</v>
      </c>
      <c r="L169" s="32">
        <v>0.51519999999999999</v>
      </c>
      <c r="M169" s="32">
        <v>0.17219999999999999</v>
      </c>
      <c r="N169" s="7">
        <v>1.095</v>
      </c>
      <c r="O169" s="7">
        <v>0.86209999999999998</v>
      </c>
    </row>
    <row r="170" spans="1:15" hidden="1" x14ac:dyDescent="0.25">
      <c r="A170" s="9" t="s">
        <v>601</v>
      </c>
      <c r="B170" s="9" t="s">
        <v>602</v>
      </c>
      <c r="C170" s="32"/>
      <c r="D170" s="59">
        <v>4.0000000000000001E-3</v>
      </c>
      <c r="E170" s="32">
        <v>4.0000000000000001E-3</v>
      </c>
      <c r="F170" s="32">
        <v>5.0000000000000001E-3</v>
      </c>
      <c r="G170" s="32">
        <v>6.0000000000000001E-3</v>
      </c>
      <c r="H170" s="32">
        <v>5.9519999999999998E-3</v>
      </c>
      <c r="I170" s="32">
        <v>1.8489999999999999E-3</v>
      </c>
      <c r="J170" s="32">
        <v>0</v>
      </c>
      <c r="K170" s="32">
        <v>0</v>
      </c>
      <c r="L170" s="32">
        <v>0</v>
      </c>
      <c r="M170" s="32">
        <v>0</v>
      </c>
      <c r="N170" s="7">
        <v>0</v>
      </c>
      <c r="O170" s="7">
        <v>0</v>
      </c>
    </row>
    <row r="171" spans="1:15" hidden="1" x14ac:dyDescent="0.25">
      <c r="A171" s="9" t="s">
        <v>348</v>
      </c>
      <c r="B171" s="9" t="s">
        <v>349</v>
      </c>
      <c r="C171" s="32"/>
      <c r="D171" s="59">
        <v>2E-3</v>
      </c>
      <c r="E171" s="32">
        <v>2E-3</v>
      </c>
      <c r="F171" s="32">
        <v>1E-3</v>
      </c>
      <c r="G171" s="32">
        <v>0</v>
      </c>
      <c r="H171" s="32">
        <v>0</v>
      </c>
      <c r="I171" s="32">
        <v>0</v>
      </c>
      <c r="J171" s="32">
        <v>0</v>
      </c>
      <c r="K171" s="32">
        <v>0</v>
      </c>
      <c r="L171" s="32">
        <v>0</v>
      </c>
      <c r="M171" s="32">
        <v>0</v>
      </c>
      <c r="N171" s="7">
        <v>0</v>
      </c>
      <c r="O171" s="7">
        <v>0</v>
      </c>
    </row>
    <row r="172" spans="1:15" hidden="1" x14ac:dyDescent="0.25">
      <c r="A172" s="9" t="s">
        <v>595</v>
      </c>
      <c r="B172" s="9" t="s">
        <v>596</v>
      </c>
      <c r="C172" s="32"/>
      <c r="D172" s="59">
        <v>0</v>
      </c>
      <c r="E172" s="32">
        <v>0</v>
      </c>
      <c r="F172" s="32">
        <v>0</v>
      </c>
      <c r="G172" s="32">
        <v>0</v>
      </c>
      <c r="H172" s="32">
        <v>0</v>
      </c>
      <c r="I172" s="32">
        <v>0</v>
      </c>
      <c r="J172" s="32">
        <v>0</v>
      </c>
      <c r="K172" s="32">
        <v>0</v>
      </c>
      <c r="L172" s="32">
        <v>0</v>
      </c>
      <c r="M172" s="32">
        <v>0</v>
      </c>
      <c r="N172" s="7">
        <v>0</v>
      </c>
      <c r="O172" s="7">
        <v>0</v>
      </c>
    </row>
    <row r="173" spans="1:15" hidden="1" x14ac:dyDescent="0.25">
      <c r="A173" s="9" t="s">
        <v>131</v>
      </c>
      <c r="B173" s="9" t="s">
        <v>132</v>
      </c>
      <c r="C173" s="32"/>
      <c r="D173" s="59">
        <v>0.58299999999999996</v>
      </c>
      <c r="E173" s="32">
        <v>0.26500000000000001</v>
      </c>
      <c r="F173" s="32">
        <v>0.04</v>
      </c>
      <c r="G173" s="32">
        <v>0</v>
      </c>
      <c r="H173" s="32">
        <v>0</v>
      </c>
      <c r="I173" s="32">
        <v>0</v>
      </c>
      <c r="J173" s="32">
        <v>0</v>
      </c>
      <c r="K173" s="32">
        <v>0</v>
      </c>
      <c r="L173" s="32">
        <v>0</v>
      </c>
      <c r="M173" s="32">
        <v>0</v>
      </c>
      <c r="N173" s="7">
        <v>0</v>
      </c>
      <c r="O173" s="7">
        <v>0</v>
      </c>
    </row>
    <row r="174" spans="1:15" hidden="1" x14ac:dyDescent="0.25">
      <c r="A174" s="9" t="s">
        <v>537</v>
      </c>
      <c r="B174" s="9" t="s">
        <v>538</v>
      </c>
      <c r="C174" s="32"/>
      <c r="D174" s="59">
        <v>0</v>
      </c>
      <c r="E174" s="32">
        <v>0</v>
      </c>
      <c r="F174" s="32">
        <v>0</v>
      </c>
      <c r="G174" s="32">
        <v>0</v>
      </c>
      <c r="H174" s="32">
        <v>0</v>
      </c>
      <c r="I174" s="32">
        <v>2.41E-4</v>
      </c>
      <c r="J174" s="32">
        <v>0</v>
      </c>
      <c r="K174" s="32">
        <v>0</v>
      </c>
      <c r="L174" s="32">
        <v>0</v>
      </c>
      <c r="M174" s="32">
        <v>0</v>
      </c>
      <c r="N174" s="7">
        <v>0</v>
      </c>
      <c r="O174" s="7">
        <v>0</v>
      </c>
    </row>
    <row r="175" spans="1:15" hidden="1" x14ac:dyDescent="0.25">
      <c r="A175" s="9" t="s">
        <v>201</v>
      </c>
      <c r="B175" s="9" t="s">
        <v>201</v>
      </c>
      <c r="C175" s="32"/>
      <c r="D175" s="59">
        <v>0.32600000000000001</v>
      </c>
      <c r="E175" s="32">
        <v>0.24199999999999999</v>
      </c>
      <c r="F175" s="32">
        <v>0.14199999999999999</v>
      </c>
      <c r="G175" s="32">
        <v>6.0000000000000001E-3</v>
      </c>
      <c r="H175" s="32">
        <v>3.5999999999999997E-2</v>
      </c>
      <c r="I175" s="32">
        <v>1.38</v>
      </c>
      <c r="J175" s="32">
        <v>1.74</v>
      </c>
      <c r="K175" s="32">
        <v>0</v>
      </c>
      <c r="L175" s="32">
        <v>0</v>
      </c>
      <c r="M175" s="32">
        <v>0</v>
      </c>
      <c r="N175" s="7">
        <v>0</v>
      </c>
      <c r="O175" s="7">
        <v>0</v>
      </c>
    </row>
    <row r="176" spans="1:15" hidden="1" x14ac:dyDescent="0.25">
      <c r="A176" s="9" t="s">
        <v>346</v>
      </c>
      <c r="B176" s="9" t="s">
        <v>347</v>
      </c>
      <c r="C176" s="32"/>
      <c r="D176" s="59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1.8000000000000001E-4</v>
      </c>
      <c r="J176" s="32">
        <v>0</v>
      </c>
      <c r="K176" s="32">
        <v>0</v>
      </c>
      <c r="L176" s="32">
        <v>2.0000000000000001E-4</v>
      </c>
      <c r="M176" s="32">
        <v>5.9999999999999995E-4</v>
      </c>
      <c r="N176" s="7">
        <v>5.9999999999999995E-4</v>
      </c>
      <c r="O176" s="7">
        <v>0</v>
      </c>
    </row>
    <row r="177" spans="1:15" hidden="1" x14ac:dyDescent="0.25">
      <c r="A177" s="9" t="s">
        <v>328</v>
      </c>
      <c r="B177" s="9" t="s">
        <v>329</v>
      </c>
      <c r="C177" s="32"/>
      <c r="D177" s="59">
        <v>0.33100000000000002</v>
      </c>
      <c r="E177" s="32">
        <v>0.35599999999999998</v>
      </c>
      <c r="F177" s="32">
        <v>0.307</v>
      </c>
      <c r="G177" s="32">
        <v>0.13900000000000001</v>
      </c>
      <c r="H177" s="32">
        <v>5.6329999999999998E-2</v>
      </c>
      <c r="I177" s="32">
        <v>3.1619000000000001E-2</v>
      </c>
      <c r="J177" s="32">
        <v>0.1263</v>
      </c>
      <c r="K177" s="32">
        <v>3.6400000000000002E-2</v>
      </c>
      <c r="L177" s="32">
        <v>3.3799999999999997E-2</v>
      </c>
      <c r="M177" s="32">
        <v>0</v>
      </c>
      <c r="N177" s="7">
        <v>4.1000000000000002E-2</v>
      </c>
      <c r="O177" s="7">
        <v>0</v>
      </c>
    </row>
    <row r="178" spans="1:15" hidden="1" x14ac:dyDescent="0.25">
      <c r="A178" s="9" t="s">
        <v>617</v>
      </c>
      <c r="B178" s="9" t="s">
        <v>618</v>
      </c>
      <c r="C178" s="32"/>
      <c r="D178" s="59">
        <v>4.0000000000000001E-3</v>
      </c>
      <c r="E178" s="32">
        <v>4.0000000000000001E-3</v>
      </c>
      <c r="F178" s="32">
        <v>4.0000000000000001E-3</v>
      </c>
      <c r="G178" s="32">
        <v>4.0000000000000001E-3</v>
      </c>
      <c r="H178" s="32">
        <v>1E-3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7">
        <v>0</v>
      </c>
      <c r="O178" s="7">
        <v>0</v>
      </c>
    </row>
    <row r="179" spans="1:15" hidden="1" x14ac:dyDescent="0.25">
      <c r="A179" s="9" t="s">
        <v>560</v>
      </c>
      <c r="B179" s="9" t="s">
        <v>561</v>
      </c>
      <c r="C179" s="32"/>
      <c r="D179" s="59">
        <v>0</v>
      </c>
      <c r="E179" s="32">
        <v>0</v>
      </c>
      <c r="F179" s="32">
        <v>0</v>
      </c>
      <c r="G179" s="32">
        <v>9.7000000000000003E-2</v>
      </c>
      <c r="H179" s="32">
        <v>9.8000000000000004E-2</v>
      </c>
      <c r="I179" s="32">
        <v>0</v>
      </c>
      <c r="J179" s="32">
        <v>0</v>
      </c>
      <c r="K179" s="32">
        <v>0</v>
      </c>
      <c r="L179" s="32">
        <v>0</v>
      </c>
      <c r="M179" s="32">
        <v>0</v>
      </c>
      <c r="N179" s="7">
        <v>0</v>
      </c>
      <c r="O179" s="7">
        <v>0</v>
      </c>
    </row>
    <row r="180" spans="1:15" hidden="1" x14ac:dyDescent="0.25">
      <c r="A180" s="9" t="s">
        <v>173</v>
      </c>
      <c r="B180" s="9" t="s">
        <v>174</v>
      </c>
      <c r="C180" s="32"/>
      <c r="D180" s="59">
        <v>0.40899999999999997</v>
      </c>
      <c r="E180" s="32">
        <v>0.03</v>
      </c>
      <c r="F180" s="32">
        <v>0.02</v>
      </c>
      <c r="G180" s="32">
        <v>0</v>
      </c>
      <c r="H180" s="32">
        <v>0</v>
      </c>
      <c r="I180" s="32">
        <v>0</v>
      </c>
      <c r="J180" s="32">
        <v>4.4829999999999997</v>
      </c>
      <c r="K180" s="32">
        <v>1.4999999999999999E-2</v>
      </c>
      <c r="L180" s="32">
        <v>0</v>
      </c>
      <c r="M180" s="32">
        <v>0</v>
      </c>
      <c r="N180" s="7">
        <v>0</v>
      </c>
      <c r="O180" s="7">
        <v>0</v>
      </c>
    </row>
    <row r="181" spans="1:15" hidden="1" x14ac:dyDescent="0.25">
      <c r="A181" s="9" t="s">
        <v>171</v>
      </c>
      <c r="B181" s="9" t="s">
        <v>172</v>
      </c>
      <c r="C181" s="32"/>
      <c r="D181" s="59">
        <v>0.16800000000000001</v>
      </c>
      <c r="E181" s="32">
        <v>0.34799999999999998</v>
      </c>
      <c r="F181" s="32">
        <v>0.378</v>
      </c>
      <c r="G181" s="32">
        <v>0.58499999999999996</v>
      </c>
      <c r="H181" s="32">
        <v>1.3069999999999999</v>
      </c>
      <c r="I181" s="32">
        <v>0.17199999999999999</v>
      </c>
      <c r="J181" s="32">
        <v>0.41699999999999998</v>
      </c>
      <c r="K181" s="32">
        <v>5.1999999999999998E-2</v>
      </c>
      <c r="L181" s="32">
        <v>0.29899999999999999</v>
      </c>
      <c r="M181" s="32">
        <v>0.66100000000000003</v>
      </c>
      <c r="N181" s="7">
        <v>0</v>
      </c>
      <c r="O181" s="7">
        <v>0</v>
      </c>
    </row>
    <row r="182" spans="1:15" hidden="1" x14ac:dyDescent="0.25">
      <c r="A182" s="9" t="s">
        <v>175</v>
      </c>
      <c r="B182" s="9" t="s">
        <v>176</v>
      </c>
      <c r="C182" s="32"/>
      <c r="D182" s="59">
        <v>3.4000000000000002E-2</v>
      </c>
      <c r="E182" s="32">
        <v>5.3999999999999999E-2</v>
      </c>
      <c r="F182" s="32">
        <v>4.9000000000000002E-2</v>
      </c>
      <c r="G182" s="32">
        <v>1.7999999999999999E-2</v>
      </c>
      <c r="H182" s="32">
        <v>0</v>
      </c>
      <c r="I182" s="32">
        <v>0</v>
      </c>
      <c r="J182" s="32">
        <v>0</v>
      </c>
      <c r="K182" s="32">
        <v>0</v>
      </c>
      <c r="L182" s="32">
        <v>0</v>
      </c>
      <c r="M182" s="32">
        <v>0</v>
      </c>
      <c r="N182" s="7">
        <v>0</v>
      </c>
      <c r="O182" s="7">
        <v>0</v>
      </c>
    </row>
    <row r="183" spans="1:15" hidden="1" x14ac:dyDescent="0.25">
      <c r="A183" s="9" t="s">
        <v>362</v>
      </c>
      <c r="B183" s="9" t="s">
        <v>363</v>
      </c>
      <c r="C183" s="32"/>
      <c r="D183" s="59">
        <v>0.50700000000000001</v>
      </c>
      <c r="E183" s="32">
        <v>0.85799999999999998</v>
      </c>
      <c r="F183" s="32">
        <v>1.71</v>
      </c>
      <c r="G183" s="32">
        <v>1</v>
      </c>
      <c r="H183" s="32">
        <v>0.83899999999999997</v>
      </c>
      <c r="I183" s="32">
        <v>5.1362999999999999E-2</v>
      </c>
      <c r="J183" s="32">
        <v>0</v>
      </c>
      <c r="K183" s="32">
        <v>0</v>
      </c>
      <c r="L183" s="32">
        <v>0</v>
      </c>
      <c r="M183" s="32">
        <v>0</v>
      </c>
      <c r="N183" s="7">
        <v>0</v>
      </c>
      <c r="O183" s="7">
        <v>0</v>
      </c>
    </row>
    <row r="184" spans="1:15" x14ac:dyDescent="0.25">
      <c r="A184" s="10"/>
      <c r="B184" s="10" t="s">
        <v>648</v>
      </c>
      <c r="C184" s="33">
        <f>C185+C186+C187+C188+C189+C190+C191+C192+C193+C194+C195</f>
        <v>286.29782266400002</v>
      </c>
      <c r="D184" s="60">
        <v>263.82909999999998</v>
      </c>
      <c r="E184" s="32">
        <v>325.89580000000001</v>
      </c>
      <c r="F184" s="32">
        <v>273.21210000000002</v>
      </c>
      <c r="G184" s="32">
        <v>314.32618200000002</v>
      </c>
      <c r="H184" s="32">
        <v>269.67308800000001</v>
      </c>
      <c r="I184" s="32">
        <v>419.21703300000001</v>
      </c>
      <c r="J184" s="32">
        <v>362.49657500000001</v>
      </c>
      <c r="K184" s="32">
        <v>216.69640000000001</v>
      </c>
      <c r="L184" s="32">
        <v>266.40769999999998</v>
      </c>
      <c r="M184" s="32">
        <v>287.73169999999999</v>
      </c>
      <c r="N184" s="7">
        <v>378.07780000000002</v>
      </c>
      <c r="O184" s="7">
        <v>264.79599999999999</v>
      </c>
    </row>
    <row r="185" spans="1:15" x14ac:dyDescent="0.25">
      <c r="A185" s="9" t="s">
        <v>399</v>
      </c>
      <c r="B185" s="9" t="s">
        <v>400</v>
      </c>
      <c r="C185" s="34">
        <v>10.929233200000002</v>
      </c>
      <c r="D185" s="59">
        <v>9.0626999999999995</v>
      </c>
      <c r="E185" s="32">
        <v>10.359</v>
      </c>
      <c r="F185" s="32">
        <v>10.7666</v>
      </c>
      <c r="G185" s="32">
        <v>14.895583999999999</v>
      </c>
      <c r="H185" s="32">
        <v>10.473580999999999</v>
      </c>
      <c r="I185" s="32">
        <v>15.051752</v>
      </c>
      <c r="J185" s="32">
        <v>16.353570999999999</v>
      </c>
      <c r="K185" s="32">
        <v>7.6040999999999999</v>
      </c>
      <c r="L185" s="32">
        <v>11.3363</v>
      </c>
      <c r="M185" s="32">
        <v>15.366400000000001</v>
      </c>
      <c r="N185" s="7">
        <v>11.4686</v>
      </c>
      <c r="O185" s="7">
        <v>14.2361</v>
      </c>
    </row>
    <row r="186" spans="1:15" x14ac:dyDescent="0.25">
      <c r="A186" s="9" t="s">
        <v>383</v>
      </c>
      <c r="B186" s="9" t="s">
        <v>384</v>
      </c>
      <c r="C186" s="34">
        <v>4.5782820560000053</v>
      </c>
      <c r="D186" s="59">
        <v>4.3933999999999997</v>
      </c>
      <c r="E186" s="32">
        <v>5.0567000000000002</v>
      </c>
      <c r="F186" s="32">
        <v>4.1665999999999999</v>
      </c>
      <c r="G186" s="32">
        <v>4.6104370000000001</v>
      </c>
      <c r="H186" s="32">
        <v>4.7686520000000003</v>
      </c>
      <c r="I186" s="32">
        <v>5.2347010000000003</v>
      </c>
      <c r="J186" s="32">
        <v>9.2208450000000006</v>
      </c>
      <c r="K186" s="32">
        <v>2.0055999999999998</v>
      </c>
      <c r="L186" s="32">
        <v>1.7183999999999999</v>
      </c>
      <c r="M186" s="32">
        <v>5.7670000000000003</v>
      </c>
      <c r="N186" s="7">
        <v>4.4409999999999998</v>
      </c>
      <c r="O186" s="7">
        <v>0.13469999999999999</v>
      </c>
    </row>
    <row r="187" spans="1:15" x14ac:dyDescent="0.25">
      <c r="A187" s="9" t="s">
        <v>401</v>
      </c>
      <c r="B187" s="9" t="s">
        <v>402</v>
      </c>
      <c r="C187" s="34">
        <v>2.6953044079999988</v>
      </c>
      <c r="D187" s="59">
        <v>2.7646000000000002</v>
      </c>
      <c r="E187" s="32">
        <v>2.5587</v>
      </c>
      <c r="F187" s="32">
        <v>2.4765999999999999</v>
      </c>
      <c r="G187" s="32">
        <v>2.6334460000000002</v>
      </c>
      <c r="H187" s="32">
        <v>2.4806300000000001</v>
      </c>
      <c r="I187" s="32">
        <v>2.4780190000000002</v>
      </c>
      <c r="J187" s="32">
        <v>7.4230039999999997</v>
      </c>
      <c r="K187" s="32">
        <v>1.7067000000000001</v>
      </c>
      <c r="L187" s="32">
        <v>3.5522999999999998</v>
      </c>
      <c r="M187" s="32">
        <v>4.4253</v>
      </c>
      <c r="N187" s="7">
        <v>2.0743</v>
      </c>
      <c r="O187" s="7">
        <v>2.4056000000000002</v>
      </c>
    </row>
    <row r="188" spans="1:15" x14ac:dyDescent="0.25">
      <c r="A188" s="9" t="s">
        <v>397</v>
      </c>
      <c r="B188" s="9" t="s">
        <v>398</v>
      </c>
      <c r="C188" s="34">
        <v>14.577379399999998</v>
      </c>
      <c r="D188" s="59">
        <v>14.217499999999999</v>
      </c>
      <c r="E188" s="32">
        <v>14.726100000000001</v>
      </c>
      <c r="F188" s="32">
        <v>14.1104</v>
      </c>
      <c r="G188" s="32">
        <v>17.939812</v>
      </c>
      <c r="H188" s="32">
        <v>14.553533</v>
      </c>
      <c r="I188" s="32">
        <v>19.974191999999999</v>
      </c>
      <c r="J188" s="32">
        <v>47.525644</v>
      </c>
      <c r="K188" s="32">
        <v>10.1854</v>
      </c>
      <c r="L188" s="32">
        <v>20.378799999999998</v>
      </c>
      <c r="M188" s="32">
        <v>25.360499999999998</v>
      </c>
      <c r="N188" s="7">
        <v>16.910699999999999</v>
      </c>
      <c r="O188" s="7">
        <v>19.329999999999998</v>
      </c>
    </row>
    <row r="189" spans="1:15" x14ac:dyDescent="0.25">
      <c r="A189" s="9" t="s">
        <v>38</v>
      </c>
      <c r="B189" s="9" t="s">
        <v>39</v>
      </c>
      <c r="C189" s="34">
        <v>26.539000000000001</v>
      </c>
      <c r="D189" s="59">
        <v>21.2</v>
      </c>
      <c r="E189" s="32">
        <v>17.850000000000001</v>
      </c>
      <c r="F189" s="32"/>
      <c r="G189" s="32"/>
      <c r="H189" s="32"/>
      <c r="I189" s="32"/>
      <c r="J189" s="32"/>
      <c r="K189" s="32"/>
      <c r="L189" s="32"/>
      <c r="M189" s="32"/>
      <c r="N189" s="7"/>
      <c r="O189" s="7"/>
    </row>
    <row r="190" spans="1:15" x14ac:dyDescent="0.25">
      <c r="A190" s="9" t="s">
        <v>381</v>
      </c>
      <c r="B190" s="9" t="s">
        <v>382</v>
      </c>
      <c r="C190" s="34">
        <v>29.993440799999995</v>
      </c>
      <c r="D190" s="59">
        <v>31.0106</v>
      </c>
      <c r="E190" s="32">
        <v>32.670999999999999</v>
      </c>
      <c r="F190" s="32">
        <v>28.3902</v>
      </c>
      <c r="G190" s="32">
        <v>40.323509000000001</v>
      </c>
      <c r="H190" s="32">
        <v>28.782715</v>
      </c>
      <c r="I190" s="32">
        <v>44.166476000000003</v>
      </c>
      <c r="J190" s="32">
        <v>53.709102999999999</v>
      </c>
      <c r="K190" s="32">
        <v>21.501999999999999</v>
      </c>
      <c r="L190" s="32">
        <v>26.883900000000001</v>
      </c>
      <c r="M190" s="32">
        <v>40.963700000000003</v>
      </c>
      <c r="N190" s="7">
        <v>38.8748</v>
      </c>
      <c r="O190" s="7">
        <v>32.250799999999998</v>
      </c>
    </row>
    <row r="191" spans="1:15" x14ac:dyDescent="0.25">
      <c r="A191" s="9" t="s">
        <v>385</v>
      </c>
      <c r="B191" s="9" t="s">
        <v>386</v>
      </c>
      <c r="C191" s="34">
        <v>83.277998000000025</v>
      </c>
      <c r="D191" s="59">
        <v>74.476500000000001</v>
      </c>
      <c r="E191" s="32">
        <v>83.670500000000004</v>
      </c>
      <c r="F191" s="32">
        <v>82.766400000000004</v>
      </c>
      <c r="G191" s="32">
        <v>94.388959</v>
      </c>
      <c r="H191" s="32">
        <v>78.654712000000004</v>
      </c>
      <c r="I191" s="32">
        <v>100.21578100000001</v>
      </c>
      <c r="J191" s="32">
        <v>83.610332</v>
      </c>
      <c r="K191" s="32">
        <v>57.9328</v>
      </c>
      <c r="L191" s="32">
        <v>76.958200000000005</v>
      </c>
      <c r="M191" s="32">
        <v>82.255099999999999</v>
      </c>
      <c r="N191" s="7">
        <v>79.931600000000003</v>
      </c>
      <c r="O191" s="7">
        <v>75.303700000000006</v>
      </c>
    </row>
    <row r="192" spans="1:15" x14ac:dyDescent="0.25">
      <c r="A192" s="9" t="s">
        <v>379</v>
      </c>
      <c r="B192" s="9" t="s">
        <v>380</v>
      </c>
      <c r="C192" s="64">
        <v>1.8E-5</v>
      </c>
      <c r="D192" s="59">
        <v>2.0000000000000001E-4</v>
      </c>
      <c r="E192" s="32">
        <v>0.35089999999999999</v>
      </c>
      <c r="F192" s="32">
        <v>0.43480000000000002</v>
      </c>
      <c r="G192" s="32">
        <v>0.43659999999999999</v>
      </c>
      <c r="H192" s="32">
        <v>0.3357</v>
      </c>
      <c r="I192" s="32">
        <v>0.45093499999999997</v>
      </c>
      <c r="J192" s="32">
        <v>0.47470000000000001</v>
      </c>
      <c r="K192" s="32">
        <v>0.30599999999999999</v>
      </c>
      <c r="L192" s="32">
        <v>0.24929999999999999</v>
      </c>
      <c r="M192" s="32">
        <v>1.6768000000000001</v>
      </c>
      <c r="N192" s="7">
        <v>8.0000000000000004E-4</v>
      </c>
      <c r="O192" s="7">
        <v>1.5249999999999999</v>
      </c>
    </row>
    <row r="193" spans="1:15" x14ac:dyDescent="0.25">
      <c r="A193" s="9" t="s">
        <v>387</v>
      </c>
      <c r="B193" s="9" t="s">
        <v>388</v>
      </c>
      <c r="C193" s="34">
        <v>58.670366200000004</v>
      </c>
      <c r="D193" s="59">
        <v>41.281500000000001</v>
      </c>
      <c r="E193" s="32">
        <v>72.28</v>
      </c>
      <c r="F193" s="32">
        <v>70.996399999999994</v>
      </c>
      <c r="G193" s="32">
        <v>65.911175999999998</v>
      </c>
      <c r="H193" s="32">
        <v>74.589286999999999</v>
      </c>
      <c r="I193" s="32">
        <v>156.28894700000001</v>
      </c>
      <c r="J193" s="32">
        <v>64.519369999999995</v>
      </c>
      <c r="K193" s="32">
        <v>62.4161</v>
      </c>
      <c r="L193" s="32">
        <v>64.0351</v>
      </c>
      <c r="M193" s="32">
        <v>59.445500000000003</v>
      </c>
      <c r="N193" s="7">
        <v>167.53110000000001</v>
      </c>
      <c r="O193" s="7">
        <v>67.309299999999993</v>
      </c>
    </row>
    <row r="194" spans="1:15" x14ac:dyDescent="0.25">
      <c r="A194" s="9" t="s">
        <v>389</v>
      </c>
      <c r="B194" s="9" t="s">
        <v>390</v>
      </c>
      <c r="C194" s="34">
        <v>51.468034399999993</v>
      </c>
      <c r="D194" s="59">
        <v>62.346699999999998</v>
      </c>
      <c r="E194" s="32">
        <v>82.790599999999998</v>
      </c>
      <c r="F194" s="32">
        <v>50.957500000000003</v>
      </c>
      <c r="G194" s="32">
        <v>62.587781999999997</v>
      </c>
      <c r="H194" s="32">
        <v>50.814551999999999</v>
      </c>
      <c r="I194" s="32">
        <v>71.074363000000005</v>
      </c>
      <c r="J194" s="32">
        <v>67.285856999999993</v>
      </c>
      <c r="K194" s="32">
        <v>40.064100000000003</v>
      </c>
      <c r="L194" s="32">
        <v>33.7928</v>
      </c>
      <c r="M194" s="32">
        <v>47.798299999999998</v>
      </c>
      <c r="N194" s="7">
        <v>52.831600000000002</v>
      </c>
      <c r="O194" s="7">
        <v>49.228999999999999</v>
      </c>
    </row>
    <row r="195" spans="1:15" x14ac:dyDescent="0.25">
      <c r="A195" s="9" t="s">
        <v>393</v>
      </c>
      <c r="B195" s="9" t="s">
        <v>394</v>
      </c>
      <c r="C195" s="34">
        <v>3.5687661999999989</v>
      </c>
      <c r="D195" s="59">
        <v>3.0754000000000001</v>
      </c>
      <c r="E195" s="32">
        <v>3.5823</v>
      </c>
      <c r="F195" s="32">
        <v>8.1465999999999994</v>
      </c>
      <c r="G195" s="32">
        <v>10.598877</v>
      </c>
      <c r="H195" s="32">
        <v>4.2197259999999996</v>
      </c>
      <c r="I195" s="32">
        <v>4.2818670000000001</v>
      </c>
      <c r="J195" s="32">
        <v>12.374148999999999</v>
      </c>
      <c r="K195" s="32">
        <v>12.973599999999999</v>
      </c>
      <c r="L195" s="32">
        <v>27.502600000000001</v>
      </c>
      <c r="M195" s="32">
        <v>4.6730999999999998</v>
      </c>
      <c r="N195" s="7">
        <v>4.0133000000000001</v>
      </c>
      <c r="O195" s="7">
        <v>3.0718000000000001</v>
      </c>
    </row>
    <row r="196" spans="1:15" x14ac:dyDescent="0.25">
      <c r="A196" s="10"/>
      <c r="B196" s="10" t="s">
        <v>647</v>
      </c>
      <c r="C196" s="33">
        <v>6.6879009999999992</v>
      </c>
      <c r="D196" s="60">
        <v>1.2529999999999999</v>
      </c>
      <c r="E196" s="63">
        <v>1.24</v>
      </c>
      <c r="F196" s="63">
        <v>1.1910000000000001</v>
      </c>
      <c r="G196" s="63">
        <v>0.92800000000000005</v>
      </c>
      <c r="H196" s="63">
        <v>0.86829999999999996</v>
      </c>
      <c r="I196" s="63">
        <v>0.92549000000000003</v>
      </c>
      <c r="J196" s="63">
        <v>0.23089999999999999</v>
      </c>
      <c r="K196" s="63">
        <v>0.23530000000000001</v>
      </c>
      <c r="L196" s="63">
        <v>9.3299999999999994E-2</v>
      </c>
      <c r="M196" s="63">
        <v>0.4093</v>
      </c>
      <c r="N196" s="6">
        <v>0.25230000000000002</v>
      </c>
      <c r="O196" s="6">
        <v>0.19339999999999999</v>
      </c>
    </row>
    <row r="197" spans="1:15" hidden="1" x14ac:dyDescent="0.25">
      <c r="A197" s="9" t="s">
        <v>495</v>
      </c>
      <c r="B197" s="9" t="s">
        <v>496</v>
      </c>
      <c r="C197" s="9"/>
      <c r="D197" s="12">
        <v>2E-3</v>
      </c>
      <c r="E197" s="7">
        <v>0</v>
      </c>
      <c r="F197" s="7">
        <v>0</v>
      </c>
      <c r="G197" s="7">
        <v>1E-3</v>
      </c>
      <c r="H197" s="7">
        <v>1.0999999999999999E-2</v>
      </c>
      <c r="I197" s="7">
        <v>1.712E-2</v>
      </c>
      <c r="J197" s="7">
        <v>5.9999999999999995E-4</v>
      </c>
      <c r="K197" s="7">
        <v>5.9999999999999995E-4</v>
      </c>
      <c r="L197" s="7">
        <v>5.9999999999999995E-4</v>
      </c>
      <c r="M197" s="7">
        <v>0</v>
      </c>
      <c r="N197" s="7">
        <v>5.9999999999999995E-4</v>
      </c>
      <c r="O197" s="7">
        <v>0</v>
      </c>
    </row>
    <row r="198" spans="1:15" hidden="1" x14ac:dyDescent="0.25">
      <c r="A198" s="9" t="s">
        <v>411</v>
      </c>
      <c r="B198" s="9" t="s">
        <v>412</v>
      </c>
      <c r="C198" s="9"/>
      <c r="D198" s="12">
        <v>2E-3</v>
      </c>
      <c r="E198" s="7">
        <v>2E-3</v>
      </c>
      <c r="F198" s="7">
        <v>2E-3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3.0000000000000001E-3</v>
      </c>
      <c r="O198" s="7">
        <v>0</v>
      </c>
    </row>
    <row r="199" spans="1:15" hidden="1" x14ac:dyDescent="0.25">
      <c r="A199" s="9" t="s">
        <v>430</v>
      </c>
      <c r="B199" s="9" t="s">
        <v>431</v>
      </c>
      <c r="C199" s="9"/>
      <c r="D199" s="12">
        <v>0</v>
      </c>
      <c r="E199" s="7">
        <v>1E-3</v>
      </c>
      <c r="F199" s="7">
        <v>1E-3</v>
      </c>
      <c r="G199" s="7">
        <v>1E-3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</row>
    <row r="200" spans="1:15" hidden="1" x14ac:dyDescent="0.25">
      <c r="A200" s="9" t="s">
        <v>423</v>
      </c>
      <c r="B200" s="9" t="s">
        <v>424</v>
      </c>
      <c r="C200" s="9"/>
      <c r="D200" s="12">
        <v>0</v>
      </c>
      <c r="E200" s="7">
        <v>7.0000000000000001E-3</v>
      </c>
      <c r="F200" s="7">
        <v>5.0000000000000001E-3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</row>
    <row r="201" spans="1:15" hidden="1" x14ac:dyDescent="0.25">
      <c r="A201" s="9" t="s">
        <v>425</v>
      </c>
      <c r="B201" s="9" t="s">
        <v>426</v>
      </c>
      <c r="C201" s="9"/>
      <c r="D201" s="12">
        <v>7.0000000000000001E-3</v>
      </c>
      <c r="E201" s="7">
        <v>0</v>
      </c>
      <c r="F201" s="7">
        <v>0</v>
      </c>
      <c r="G201" s="7">
        <v>0</v>
      </c>
      <c r="H201" s="7">
        <v>1.7000000000000001E-2</v>
      </c>
      <c r="I201" s="7">
        <v>1.9099999999999999E-2</v>
      </c>
      <c r="J201" s="7">
        <v>3.3000000000000002E-2</v>
      </c>
      <c r="K201" s="7">
        <v>3.2899999999999999E-2</v>
      </c>
      <c r="L201" s="7">
        <v>7.4000000000000003E-3</v>
      </c>
      <c r="M201" s="7">
        <v>4.1700000000000001E-2</v>
      </c>
      <c r="N201" s="7">
        <v>2.8000000000000001E-2</v>
      </c>
      <c r="O201" s="7">
        <v>1.9400000000000001E-2</v>
      </c>
    </row>
    <row r="202" spans="1:15" hidden="1" x14ac:dyDescent="0.25">
      <c r="A202" s="9" t="s">
        <v>403</v>
      </c>
      <c r="B202" s="9" t="s">
        <v>404</v>
      </c>
      <c r="C202" s="9"/>
      <c r="D202" s="12">
        <v>0.21299999999999999</v>
      </c>
      <c r="E202" s="7">
        <v>0.19800000000000001</v>
      </c>
      <c r="F202" s="7">
        <v>0.25</v>
      </c>
      <c r="G202" s="7">
        <v>0.26500000000000001</v>
      </c>
      <c r="H202" s="7">
        <v>0.25700000000000001</v>
      </c>
      <c r="I202" s="7">
        <v>0.25431999999999999</v>
      </c>
      <c r="J202" s="7">
        <v>4.1999999999999997E-3</v>
      </c>
      <c r="K202" s="7">
        <v>4.1999999999999997E-3</v>
      </c>
      <c r="L202" s="7">
        <v>1.1999999999999999E-3</v>
      </c>
      <c r="M202" s="7">
        <v>3.0000000000000001E-3</v>
      </c>
      <c r="N202" s="7">
        <v>2.3999999999999998E-3</v>
      </c>
      <c r="O202" s="7">
        <v>0</v>
      </c>
    </row>
    <row r="203" spans="1:15" hidden="1" x14ac:dyDescent="0.25">
      <c r="A203" s="9" t="s">
        <v>417</v>
      </c>
      <c r="B203" s="9" t="s">
        <v>418</v>
      </c>
      <c r="C203" s="9"/>
      <c r="D203" s="12">
        <v>9.2999999999999999E-2</v>
      </c>
      <c r="E203" s="7">
        <v>8.6999999999999994E-2</v>
      </c>
      <c r="F203" s="7">
        <v>8.3000000000000004E-2</v>
      </c>
      <c r="G203" s="7">
        <v>4.1000000000000002E-2</v>
      </c>
      <c r="H203" s="7">
        <v>3.3000000000000002E-2</v>
      </c>
      <c r="I203" s="7">
        <v>3.0499999999999999E-2</v>
      </c>
      <c r="J203" s="7">
        <v>2.18E-2</v>
      </c>
      <c r="K203" s="7">
        <v>2.1899999999999999E-2</v>
      </c>
      <c r="L203" s="7">
        <v>9.5999999999999992E-3</v>
      </c>
      <c r="M203" s="7">
        <v>2.8199999999999999E-2</v>
      </c>
      <c r="N203" s="7">
        <v>1.0800000000000001E-2</v>
      </c>
      <c r="O203" s="7">
        <v>0</v>
      </c>
    </row>
    <row r="204" spans="1:15" hidden="1" x14ac:dyDescent="0.25">
      <c r="A204" s="9" t="s">
        <v>434</v>
      </c>
      <c r="B204" s="9" t="s">
        <v>435</v>
      </c>
      <c r="C204" s="9"/>
      <c r="D204" s="12">
        <v>0.55800000000000005</v>
      </c>
      <c r="E204" s="7">
        <v>0.56499999999999995</v>
      </c>
      <c r="F204" s="7">
        <v>0.48</v>
      </c>
      <c r="G204" s="7">
        <v>0.46500000000000002</v>
      </c>
      <c r="H204" s="7">
        <v>0.35099999999999998</v>
      </c>
      <c r="I204" s="7">
        <v>0.45219999999999999</v>
      </c>
      <c r="J204" s="7">
        <v>3.5000000000000003E-2</v>
      </c>
      <c r="K204" s="7">
        <v>6.5699999999999995E-2</v>
      </c>
      <c r="L204" s="7">
        <v>2.5100000000000001E-2</v>
      </c>
      <c r="M204" s="7">
        <v>8.5699999999999998E-2</v>
      </c>
      <c r="N204" s="7">
        <v>4.9799999999999997E-2</v>
      </c>
      <c r="O204" s="7">
        <v>4.5999999999999999E-2</v>
      </c>
    </row>
    <row r="205" spans="1:15" hidden="1" x14ac:dyDescent="0.25">
      <c r="A205" s="9" t="s">
        <v>405</v>
      </c>
      <c r="B205" s="9" t="s">
        <v>406</v>
      </c>
      <c r="C205" s="9"/>
      <c r="D205" s="12">
        <v>8.8999999999999996E-2</v>
      </c>
      <c r="E205" s="7">
        <v>8.5000000000000006E-2</v>
      </c>
      <c r="F205" s="7">
        <v>8.5000000000000006E-2</v>
      </c>
      <c r="G205" s="7">
        <v>8.4000000000000005E-2</v>
      </c>
      <c r="H205" s="7">
        <v>8.43E-2</v>
      </c>
      <c r="I205" s="7">
        <v>3.1300000000000001E-2</v>
      </c>
      <c r="J205" s="7">
        <v>1.6299999999999999E-2</v>
      </c>
      <c r="K205" s="7">
        <v>1.9300000000000001E-2</v>
      </c>
      <c r="L205" s="7">
        <v>1.55E-2</v>
      </c>
      <c r="M205" s="7">
        <v>0.1641</v>
      </c>
      <c r="N205" s="7">
        <v>7.1900000000000006E-2</v>
      </c>
      <c r="O205" s="7">
        <v>4.8000000000000001E-2</v>
      </c>
    </row>
    <row r="206" spans="1:15" hidden="1" x14ac:dyDescent="0.25">
      <c r="A206" s="9" t="s">
        <v>421</v>
      </c>
      <c r="B206" s="9" t="s">
        <v>422</v>
      </c>
      <c r="C206" s="9"/>
      <c r="D206" s="12">
        <v>0.106</v>
      </c>
      <c r="E206" s="7">
        <v>0.12</v>
      </c>
      <c r="F206" s="7">
        <v>0.115</v>
      </c>
      <c r="G206" s="7">
        <v>1.4E-2</v>
      </c>
      <c r="H206" s="7">
        <v>2.8000000000000001E-2</v>
      </c>
      <c r="I206" s="7">
        <v>1.6E-2</v>
      </c>
      <c r="J206" s="7">
        <v>1.9E-2</v>
      </c>
      <c r="K206" s="7">
        <v>1.9E-2</v>
      </c>
      <c r="L206" s="7">
        <v>1.0999999999999999E-2</v>
      </c>
      <c r="M206" s="7">
        <v>1.4999999999999999E-2</v>
      </c>
      <c r="N206" s="7">
        <v>0</v>
      </c>
      <c r="O206" s="7">
        <v>0</v>
      </c>
    </row>
    <row r="207" spans="1:15" hidden="1" x14ac:dyDescent="0.25">
      <c r="A207" s="9" t="s">
        <v>419</v>
      </c>
      <c r="B207" s="9" t="s">
        <v>420</v>
      </c>
      <c r="C207" s="9"/>
      <c r="D207" s="12">
        <v>0.183</v>
      </c>
      <c r="E207" s="7">
        <v>0.17499999999999999</v>
      </c>
      <c r="F207" s="7">
        <v>0.17</v>
      </c>
      <c r="G207" s="7">
        <v>5.7000000000000002E-2</v>
      </c>
      <c r="H207" s="7">
        <v>8.6999999999999994E-2</v>
      </c>
      <c r="I207" s="7">
        <v>0.10495</v>
      </c>
      <c r="J207" s="7">
        <v>0.1012</v>
      </c>
      <c r="K207" s="7">
        <v>7.17E-2</v>
      </c>
      <c r="L207" s="7">
        <v>2.29E-2</v>
      </c>
      <c r="M207" s="7">
        <v>7.1599999999999997E-2</v>
      </c>
      <c r="N207" s="7">
        <v>8.5800000000000001E-2</v>
      </c>
      <c r="O207" s="7">
        <v>0.08</v>
      </c>
    </row>
    <row r="208" spans="1:15" x14ac:dyDescent="0.25">
      <c r="D208" s="20"/>
    </row>
    <row r="209" spans="4:4" x14ac:dyDescent="0.25">
      <c r="D209" s="20"/>
    </row>
    <row r="210" spans="4:4" x14ac:dyDescent="0.25">
      <c r="D210" s="20"/>
    </row>
  </sheetData>
  <sortState ref="A186:N196">
    <sortCondition ref="B186:B196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workbookViewId="0">
      <selection activeCell="A7" sqref="A7:XFD7"/>
    </sheetView>
  </sheetViews>
  <sheetFormatPr defaultRowHeight="15" x14ac:dyDescent="0.25"/>
  <cols>
    <col min="1" max="1" width="30.85546875" bestFit="1" customWidth="1"/>
    <col min="2" max="2" width="64.140625" bestFit="1" customWidth="1"/>
    <col min="3" max="15" width="12.7109375" customWidth="1"/>
  </cols>
  <sheetData>
    <row r="1" spans="1:15" x14ac:dyDescent="0.25">
      <c r="A1" t="s">
        <v>663</v>
      </c>
    </row>
    <row r="2" spans="1:15" x14ac:dyDescent="0.25">
      <c r="A2" t="s">
        <v>666</v>
      </c>
    </row>
    <row r="3" spans="1:15" x14ac:dyDescent="0.25">
      <c r="A3" s="1" t="s">
        <v>637</v>
      </c>
      <c r="B3" s="1" t="s">
        <v>638</v>
      </c>
      <c r="C3" s="1" t="s">
        <v>651</v>
      </c>
      <c r="D3" s="2">
        <v>2017</v>
      </c>
      <c r="E3" s="2">
        <v>2016</v>
      </c>
      <c r="F3" s="2">
        <v>2015</v>
      </c>
      <c r="G3" s="2">
        <v>2014</v>
      </c>
      <c r="H3" s="1">
        <v>2013</v>
      </c>
      <c r="I3" s="1">
        <v>2012</v>
      </c>
      <c r="J3" s="2">
        <v>2011</v>
      </c>
      <c r="K3" s="2">
        <v>2010</v>
      </c>
      <c r="L3" s="2">
        <v>2009</v>
      </c>
      <c r="M3" s="2">
        <v>2008</v>
      </c>
      <c r="N3" s="1">
        <v>2007</v>
      </c>
      <c r="O3" s="1">
        <v>2006</v>
      </c>
    </row>
    <row r="4" spans="1:15" x14ac:dyDescent="0.25">
      <c r="A4" s="9" t="s">
        <v>13</v>
      </c>
      <c r="B4" s="9" t="s">
        <v>14</v>
      </c>
      <c r="C4" s="34">
        <v>91.636499999999998</v>
      </c>
      <c r="D4" s="32">
        <v>117.128</v>
      </c>
      <c r="E4" s="32">
        <v>169.505</v>
      </c>
      <c r="F4" s="32">
        <v>186.012</v>
      </c>
      <c r="G4" s="32">
        <v>162.06100000000001</v>
      </c>
      <c r="H4" s="32">
        <v>248.67240000000001</v>
      </c>
      <c r="I4" s="32">
        <v>189.41550000000001</v>
      </c>
      <c r="J4" s="32">
        <v>201.44872000000001</v>
      </c>
      <c r="K4" s="32">
        <v>166.733</v>
      </c>
      <c r="L4" s="32">
        <v>135.1533</v>
      </c>
      <c r="M4" s="32">
        <v>59.223100000000002</v>
      </c>
      <c r="N4" s="32">
        <v>0</v>
      </c>
      <c r="O4" s="32">
        <v>0</v>
      </c>
    </row>
    <row r="5" spans="1:15" x14ac:dyDescent="0.25">
      <c r="A5" s="9" t="s">
        <v>2</v>
      </c>
      <c r="B5" s="9" t="s">
        <v>3</v>
      </c>
      <c r="C5" s="34">
        <v>1.7662000000000004</v>
      </c>
      <c r="D5" s="32">
        <v>2.2120000000000002</v>
      </c>
      <c r="E5" s="32">
        <v>4.8289999999999997</v>
      </c>
      <c r="F5" s="32">
        <v>2.8370000000000002</v>
      </c>
      <c r="G5" s="32">
        <v>4.8570000000000002</v>
      </c>
      <c r="H5" s="32">
        <v>2.7466629999999999</v>
      </c>
      <c r="I5" s="32">
        <v>2.2976019999999999</v>
      </c>
      <c r="J5" s="32">
        <v>2.0355979999999998</v>
      </c>
      <c r="K5" s="32">
        <v>1.5014000000000001</v>
      </c>
      <c r="L5" s="32">
        <v>2.1991999999999998</v>
      </c>
      <c r="M5" s="32">
        <v>3.9740000000000002</v>
      </c>
      <c r="N5" s="32">
        <v>0</v>
      </c>
      <c r="O5" s="32">
        <v>0</v>
      </c>
    </row>
    <row r="6" spans="1:15" x14ac:dyDescent="0.25">
      <c r="A6" s="9" t="s">
        <v>11</v>
      </c>
      <c r="B6" s="9" t="s">
        <v>12</v>
      </c>
      <c r="C6" s="34">
        <v>215.09536575000001</v>
      </c>
      <c r="D6" s="32">
        <v>109.684</v>
      </c>
      <c r="E6" s="32">
        <v>108.032</v>
      </c>
      <c r="F6" s="32">
        <v>114.92700000000001</v>
      </c>
      <c r="G6" s="32">
        <v>107.64053800000001</v>
      </c>
      <c r="H6" s="32">
        <v>105.66404300000001</v>
      </c>
      <c r="I6" s="32">
        <v>89.341177999999999</v>
      </c>
      <c r="J6" s="32">
        <v>89.734517999999994</v>
      </c>
      <c r="K6" s="32">
        <v>106.27670000000001</v>
      </c>
      <c r="L6" s="32">
        <v>79.772300000000001</v>
      </c>
      <c r="M6" s="32">
        <v>73.413499999999999</v>
      </c>
      <c r="N6" s="32">
        <v>70.0488</v>
      </c>
      <c r="O6" s="32">
        <v>78.919300000000007</v>
      </c>
    </row>
    <row r="7" spans="1:15" hidden="1" x14ac:dyDescent="0.25">
      <c r="A7" s="9" t="s">
        <v>0</v>
      </c>
      <c r="B7" s="9" t="s">
        <v>1</v>
      </c>
      <c r="C7" s="32"/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</row>
    <row r="8" spans="1:15" x14ac:dyDescent="0.25">
      <c r="A8" s="9" t="s">
        <v>376</v>
      </c>
      <c r="B8" s="9" t="s">
        <v>375</v>
      </c>
      <c r="C8" s="34">
        <v>259.14799999999997</v>
      </c>
      <c r="D8" s="59">
        <v>323.25700000000001</v>
      </c>
      <c r="E8" s="32">
        <v>360.87900000000002</v>
      </c>
      <c r="F8" s="32">
        <v>385.834</v>
      </c>
      <c r="G8" s="32">
        <v>384.26100000000002</v>
      </c>
      <c r="H8" s="32">
        <v>498.17160000000001</v>
      </c>
      <c r="I8" s="32">
        <v>422.98860000000002</v>
      </c>
      <c r="J8" s="32">
        <v>498.92090000000002</v>
      </c>
      <c r="K8" s="32">
        <v>393.60930000000002</v>
      </c>
      <c r="L8" s="32">
        <v>394.32709999999997</v>
      </c>
      <c r="M8" s="32">
        <v>684.81719999999996</v>
      </c>
      <c r="N8" s="32">
        <v>0</v>
      </c>
      <c r="O8" s="32">
        <v>0</v>
      </c>
    </row>
    <row r="9" spans="1:15" x14ac:dyDescent="0.25">
      <c r="A9" s="9" t="s">
        <v>6</v>
      </c>
      <c r="B9" s="9" t="s">
        <v>7</v>
      </c>
      <c r="C9" s="34">
        <v>43345.900545565004</v>
      </c>
      <c r="D9" s="59">
        <v>5966.2979999999998</v>
      </c>
      <c r="E9" s="32">
        <v>11404.856</v>
      </c>
      <c r="F9" s="32">
        <v>15729.462</v>
      </c>
      <c r="G9" s="32">
        <v>14761.023740000001</v>
      </c>
      <c r="H9" s="32">
        <v>15865.368974000001</v>
      </c>
      <c r="I9" s="32">
        <v>17127.162823999999</v>
      </c>
      <c r="J9" s="32">
        <v>18561.851338</v>
      </c>
      <c r="K9" s="32">
        <v>19975.629300000001</v>
      </c>
      <c r="L9" s="32">
        <v>12624.885399999999</v>
      </c>
      <c r="M9" s="32">
        <v>11489.1096</v>
      </c>
      <c r="N9" s="32">
        <v>14092.5103</v>
      </c>
      <c r="O9" s="32">
        <v>17234.813900000001</v>
      </c>
    </row>
    <row r="10" spans="1:15" x14ac:dyDescent="0.25">
      <c r="A10" s="9" t="s">
        <v>4</v>
      </c>
      <c r="B10" s="9" t="s">
        <v>5</v>
      </c>
      <c r="C10" s="34">
        <v>972.08596150000017</v>
      </c>
      <c r="D10" s="59">
        <v>797.43600000000004</v>
      </c>
      <c r="E10" s="32">
        <v>717.73</v>
      </c>
      <c r="F10" s="32">
        <v>698.65</v>
      </c>
      <c r="G10" s="32">
        <v>699.41958</v>
      </c>
      <c r="H10" s="32">
        <v>696.68605700000001</v>
      </c>
      <c r="I10" s="32">
        <v>649.19374700000003</v>
      </c>
      <c r="J10" s="32">
        <v>618.21424999999999</v>
      </c>
      <c r="K10" s="32">
        <v>741.10419999999999</v>
      </c>
      <c r="L10" s="32">
        <v>604.09699999999998</v>
      </c>
      <c r="M10" s="32">
        <v>567.95240000000001</v>
      </c>
      <c r="N10" s="32">
        <v>506.31229999999999</v>
      </c>
      <c r="O10" s="32">
        <v>481.53199999999998</v>
      </c>
    </row>
    <row r="11" spans="1:15" hidden="1" x14ac:dyDescent="0.25">
      <c r="A11" s="9" t="s">
        <v>8</v>
      </c>
      <c r="B11" s="9" t="s">
        <v>9</v>
      </c>
      <c r="C11" s="34"/>
      <c r="D11" s="59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5" x14ac:dyDescent="0.25">
      <c r="A12" s="3" t="s">
        <v>640</v>
      </c>
      <c r="B12" s="9" t="s">
        <v>15</v>
      </c>
      <c r="C12" s="32"/>
      <c r="D12" s="59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8.3000000000000004E-2</v>
      </c>
      <c r="L12" s="32">
        <v>9.5000000000000001E-2</v>
      </c>
      <c r="M12" s="32">
        <v>0.51749999999999996</v>
      </c>
      <c r="N12" s="32">
        <v>0</v>
      </c>
      <c r="O12" s="32">
        <v>0</v>
      </c>
    </row>
    <row r="13" spans="1:15" x14ac:dyDescent="0.25">
      <c r="A13" s="3" t="s">
        <v>639</v>
      </c>
      <c r="B13" s="9" t="s">
        <v>10</v>
      </c>
      <c r="C13" s="32">
        <v>275.95393030000008</v>
      </c>
      <c r="D13" s="59">
        <v>33.287999999999997</v>
      </c>
      <c r="E13" s="32">
        <v>54.722000000000001</v>
      </c>
      <c r="F13" s="32">
        <v>60.591000000000001</v>
      </c>
      <c r="G13" s="32">
        <v>106.316993</v>
      </c>
      <c r="H13" s="32">
        <v>106.287676</v>
      </c>
      <c r="I13" s="32">
        <v>67.222192000000007</v>
      </c>
      <c r="J13" s="32">
        <v>92.879982999999996</v>
      </c>
      <c r="K13" s="32">
        <v>93.919300000000007</v>
      </c>
      <c r="L13" s="32">
        <v>63.023800000000001</v>
      </c>
      <c r="M13" s="32">
        <v>52.987299999999998</v>
      </c>
      <c r="N13" s="32">
        <v>58.637500000000003</v>
      </c>
      <c r="O13" s="32">
        <v>95.189700000000002</v>
      </c>
    </row>
    <row r="14" spans="1:15" x14ac:dyDescent="0.25">
      <c r="A14" s="10"/>
      <c r="B14" s="10" t="s">
        <v>644</v>
      </c>
      <c r="C14" s="61">
        <v>266.50394649999998</v>
      </c>
      <c r="D14" s="60">
        <v>123.092</v>
      </c>
      <c r="E14" s="32">
        <v>232.52</v>
      </c>
      <c r="F14" s="32">
        <v>238.75700000000001</v>
      </c>
      <c r="G14" s="32">
        <v>259.985456</v>
      </c>
      <c r="H14" s="32">
        <v>263.65840100000003</v>
      </c>
      <c r="I14" s="32">
        <v>254.54243</v>
      </c>
      <c r="J14" s="32">
        <v>258.22104999999999</v>
      </c>
      <c r="K14" s="32">
        <v>336.79360000000003</v>
      </c>
      <c r="L14" s="32">
        <v>214.83779999999999</v>
      </c>
      <c r="M14" s="32">
        <v>266.41860000000003</v>
      </c>
      <c r="N14" s="32">
        <v>189.50049999999999</v>
      </c>
      <c r="O14" s="32">
        <v>194.62860000000001</v>
      </c>
    </row>
    <row r="15" spans="1:15" x14ac:dyDescent="0.25">
      <c r="A15" s="9" t="s">
        <v>42</v>
      </c>
      <c r="B15" s="9" t="s">
        <v>43</v>
      </c>
      <c r="C15" s="34">
        <v>64.422354999999996</v>
      </c>
      <c r="D15" s="59">
        <v>46.972000000000001</v>
      </c>
      <c r="E15" s="32">
        <v>116.548</v>
      </c>
      <c r="F15" s="32">
        <v>89.02</v>
      </c>
      <c r="G15" s="32">
        <v>99.275723999999997</v>
      </c>
      <c r="H15" s="32">
        <v>89.269861000000006</v>
      </c>
      <c r="I15" s="32">
        <v>98.247400999999996</v>
      </c>
      <c r="J15" s="32">
        <v>114.065631</v>
      </c>
      <c r="K15" s="32">
        <v>108.7171</v>
      </c>
      <c r="L15" s="32">
        <v>95.136799999999994</v>
      </c>
      <c r="M15" s="32">
        <v>98.240899999999996</v>
      </c>
      <c r="N15" s="32">
        <v>40.119100000000003</v>
      </c>
      <c r="O15" s="32">
        <v>0</v>
      </c>
    </row>
    <row r="16" spans="1:15" hidden="1" x14ac:dyDescent="0.25">
      <c r="A16" s="9" t="s">
        <v>38</v>
      </c>
      <c r="B16" s="9" t="s">
        <v>39</v>
      </c>
      <c r="C16" s="32"/>
      <c r="D16" s="59"/>
      <c r="E16" s="32"/>
      <c r="F16" s="32">
        <v>7.0000000000000001E-3</v>
      </c>
      <c r="G16" s="32">
        <v>8.0000000000000002E-3</v>
      </c>
      <c r="H16" s="32">
        <v>5.0000000000000001E-3</v>
      </c>
      <c r="I16" s="32">
        <v>4.0000000000000001E-3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</row>
    <row r="17" spans="1:15" hidden="1" x14ac:dyDescent="0.25">
      <c r="A17" s="9" t="s">
        <v>24</v>
      </c>
      <c r="B17" s="9" t="s">
        <v>25</v>
      </c>
      <c r="C17" s="32"/>
      <c r="D17" s="59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</row>
    <row r="18" spans="1:15" x14ac:dyDescent="0.25">
      <c r="A18" s="9" t="s">
        <v>22</v>
      </c>
      <c r="B18" s="9" t="s">
        <v>23</v>
      </c>
      <c r="C18" s="34">
        <v>69.321248000000011</v>
      </c>
      <c r="D18" s="59">
        <v>51.06</v>
      </c>
      <c r="E18" s="32">
        <v>126.499</v>
      </c>
      <c r="F18" s="32">
        <v>100.15600000000001</v>
      </c>
      <c r="G18" s="32">
        <v>111.905051</v>
      </c>
      <c r="H18" s="32">
        <v>100.465102</v>
      </c>
      <c r="I18" s="32">
        <v>109.530113</v>
      </c>
      <c r="J18" s="32">
        <v>127.555601</v>
      </c>
      <c r="K18" s="32">
        <v>119.271</v>
      </c>
      <c r="L18" s="32">
        <v>128.3449</v>
      </c>
      <c r="M18" s="32">
        <v>110.7598</v>
      </c>
      <c r="N18" s="32">
        <v>43.057000000000002</v>
      </c>
      <c r="O18" s="32">
        <v>0</v>
      </c>
    </row>
    <row r="19" spans="1:15" hidden="1" x14ac:dyDescent="0.25">
      <c r="A19" s="9" t="s">
        <v>32</v>
      </c>
      <c r="B19" s="9" t="s">
        <v>33</v>
      </c>
      <c r="C19" s="32"/>
      <c r="D19" s="59">
        <v>4.3999999999999997E-2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</row>
    <row r="20" spans="1:15" hidden="1" x14ac:dyDescent="0.25">
      <c r="A20" s="9" t="s">
        <v>26</v>
      </c>
      <c r="B20" s="9" t="s">
        <v>27</v>
      </c>
      <c r="C20" s="32"/>
      <c r="D20" s="59">
        <v>8.7999999999999995E-2</v>
      </c>
      <c r="E20" s="32">
        <v>8.8999999999999996E-2</v>
      </c>
      <c r="F20" s="32">
        <v>0.104</v>
      </c>
      <c r="G20" s="32">
        <v>0.114</v>
      </c>
      <c r="H20" s="32">
        <v>7.9000000000000001E-2</v>
      </c>
      <c r="I20" s="32">
        <v>0.06</v>
      </c>
      <c r="J20" s="32">
        <v>1E-3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25">
      <c r="A21" s="9" t="s">
        <v>34</v>
      </c>
      <c r="B21" s="9" t="s">
        <v>35</v>
      </c>
      <c r="C21" s="34">
        <v>266.38994649999995</v>
      </c>
      <c r="D21" s="59">
        <v>122.96</v>
      </c>
      <c r="E21" s="32">
        <v>232.43100000000001</v>
      </c>
      <c r="F21" s="32">
        <v>238.64599999999999</v>
      </c>
      <c r="G21" s="32">
        <v>259.86345599999999</v>
      </c>
      <c r="H21" s="32">
        <v>263.57440100000002</v>
      </c>
      <c r="I21" s="32">
        <v>254.47843</v>
      </c>
      <c r="J21" s="32">
        <v>258.22005000000001</v>
      </c>
      <c r="K21" s="32">
        <v>336.79360000000003</v>
      </c>
      <c r="L21" s="32">
        <v>214.83779999999999</v>
      </c>
      <c r="M21" s="32">
        <v>266.41860000000003</v>
      </c>
      <c r="N21" s="32">
        <v>189.50049999999999</v>
      </c>
      <c r="O21" s="32">
        <v>194.62860000000001</v>
      </c>
    </row>
    <row r="22" spans="1:15" x14ac:dyDescent="0.25">
      <c r="A22" s="10"/>
      <c r="B22" s="10" t="s">
        <v>645</v>
      </c>
      <c r="C22" s="33">
        <v>226.09876700000004</v>
      </c>
      <c r="D22" s="60">
        <v>75.397844000000006</v>
      </c>
      <c r="E22" s="32">
        <v>180.04548399999999</v>
      </c>
      <c r="F22" s="32">
        <v>178.02866700000001</v>
      </c>
      <c r="G22" s="32">
        <v>247.57190700000001</v>
      </c>
      <c r="H22" s="32">
        <v>113.60174499999999</v>
      </c>
      <c r="I22" s="32">
        <v>129.79867200000001</v>
      </c>
      <c r="J22" s="32">
        <v>86.071515000000005</v>
      </c>
      <c r="K22" s="32">
        <v>76.532600000000002</v>
      </c>
      <c r="L22" s="32">
        <v>85.924800000000005</v>
      </c>
      <c r="M22" s="32">
        <v>63.925699999999999</v>
      </c>
      <c r="N22" s="32">
        <v>65.360500000000002</v>
      </c>
      <c r="O22" s="32">
        <v>0</v>
      </c>
    </row>
    <row r="23" spans="1:15" hidden="1" x14ac:dyDescent="0.25">
      <c r="A23" s="9" t="s">
        <v>60</v>
      </c>
      <c r="B23" s="9" t="s">
        <v>61</v>
      </c>
      <c r="C23" s="32"/>
      <c r="D23" s="59">
        <v>16.457999999999998</v>
      </c>
      <c r="E23" s="32">
        <v>39.271000000000001</v>
      </c>
      <c r="F23" s="32">
        <v>38.999000000000002</v>
      </c>
      <c r="G23" s="32">
        <v>53.755239000000003</v>
      </c>
      <c r="H23" s="32">
        <v>24.876736999999999</v>
      </c>
      <c r="I23" s="32">
        <v>28.424961</v>
      </c>
      <c r="J23" s="32">
        <v>24.779325</v>
      </c>
      <c r="K23" s="32">
        <v>20.097000000000001</v>
      </c>
      <c r="L23" s="32">
        <v>24.714600000000001</v>
      </c>
      <c r="M23" s="32">
        <v>17.863299999999999</v>
      </c>
      <c r="N23" s="32">
        <v>14.8498</v>
      </c>
      <c r="O23" s="32">
        <v>0</v>
      </c>
    </row>
    <row r="24" spans="1:15" hidden="1" x14ac:dyDescent="0.25">
      <c r="A24" s="9" t="s">
        <v>56</v>
      </c>
      <c r="B24" s="9" t="s">
        <v>57</v>
      </c>
      <c r="C24" s="32"/>
      <c r="D24" s="59">
        <v>23.859000000000002</v>
      </c>
      <c r="E24" s="32">
        <v>56.954999999999998</v>
      </c>
      <c r="F24" s="32">
        <v>56.265000000000001</v>
      </c>
      <c r="G24" s="32">
        <v>78.091762000000003</v>
      </c>
      <c r="H24" s="32">
        <v>35.966459999999998</v>
      </c>
      <c r="I24" s="32">
        <v>41.125495999999998</v>
      </c>
      <c r="J24" s="32">
        <v>35.768489000000002</v>
      </c>
      <c r="K24" s="32">
        <v>32.252800000000001</v>
      </c>
      <c r="L24" s="32">
        <v>35.790900000000001</v>
      </c>
      <c r="M24" s="32">
        <v>26.072299999999998</v>
      </c>
      <c r="N24" s="32">
        <v>21.465800000000002</v>
      </c>
      <c r="O24" s="32">
        <v>0</v>
      </c>
    </row>
    <row r="25" spans="1:15" hidden="1" x14ac:dyDescent="0.25">
      <c r="A25" s="9" t="s">
        <v>58</v>
      </c>
      <c r="B25" s="9" t="s">
        <v>59</v>
      </c>
      <c r="C25" s="32"/>
      <c r="D25" s="59">
        <v>8.7080000000000002</v>
      </c>
      <c r="E25" s="32">
        <v>20.760999999999999</v>
      </c>
      <c r="F25" s="32">
        <v>20.533999999999999</v>
      </c>
      <c r="G25" s="32">
        <v>28.308050000000001</v>
      </c>
      <c r="H25" s="32">
        <v>13.237990999999999</v>
      </c>
      <c r="I25" s="32">
        <v>15.097517</v>
      </c>
      <c r="J25" s="32">
        <v>13.228177000000001</v>
      </c>
      <c r="K25" s="32">
        <v>10.808199999999999</v>
      </c>
      <c r="L25" s="32">
        <v>13.099600000000001</v>
      </c>
      <c r="M25" s="32">
        <v>10.0413</v>
      </c>
      <c r="N25" s="32">
        <v>7.8612000000000002</v>
      </c>
      <c r="O25" s="32">
        <v>0</v>
      </c>
    </row>
    <row r="26" spans="1:15" hidden="1" x14ac:dyDescent="0.25">
      <c r="A26" s="9" t="s">
        <v>50</v>
      </c>
      <c r="B26" s="9" t="s">
        <v>51</v>
      </c>
      <c r="C26" s="32"/>
      <c r="D26" s="59">
        <v>1E-3</v>
      </c>
      <c r="E26" s="32">
        <v>4.0000000000000001E-3</v>
      </c>
      <c r="F26" s="32">
        <v>4.0000000000000001E-3</v>
      </c>
      <c r="G26" s="32">
        <v>0.81052100000000005</v>
      </c>
      <c r="H26" s="32">
        <v>2.8830000000000001E-3</v>
      </c>
      <c r="I26" s="32">
        <v>3.3470000000000001E-3</v>
      </c>
      <c r="J26" s="32">
        <v>3.1389999999999999E-3</v>
      </c>
      <c r="K26" s="32">
        <v>1.6742999999999999</v>
      </c>
      <c r="L26" s="32">
        <v>1.1999999999999999E-3</v>
      </c>
      <c r="M26" s="32">
        <v>0.28610000000000002</v>
      </c>
      <c r="N26" s="32">
        <v>1.2999999999999999E-3</v>
      </c>
      <c r="O26" s="32">
        <v>0</v>
      </c>
    </row>
    <row r="27" spans="1:15" hidden="1" x14ac:dyDescent="0.25">
      <c r="A27" s="9" t="s">
        <v>54</v>
      </c>
      <c r="B27" s="9" t="s">
        <v>55</v>
      </c>
      <c r="C27" s="32"/>
      <c r="D27" s="59">
        <v>8.1980000000000004</v>
      </c>
      <c r="E27" s="32">
        <v>19.574000000000002</v>
      </c>
      <c r="F27" s="32">
        <v>19.335999999999999</v>
      </c>
      <c r="G27" s="32">
        <v>27.012695999999998</v>
      </c>
      <c r="H27" s="32">
        <v>12.359147999999999</v>
      </c>
      <c r="I27" s="32">
        <v>14.131899000000001</v>
      </c>
      <c r="J27" s="32">
        <v>12.29238</v>
      </c>
      <c r="K27" s="32">
        <v>9.9359000000000002</v>
      </c>
      <c r="L27" s="32">
        <v>12.296799999999999</v>
      </c>
      <c r="M27" s="32">
        <v>8.8560999999999996</v>
      </c>
      <c r="N27" s="32">
        <v>7.3632</v>
      </c>
      <c r="O27" s="32">
        <v>0</v>
      </c>
    </row>
    <row r="28" spans="1:15" hidden="1" x14ac:dyDescent="0.25">
      <c r="A28" s="9" t="s">
        <v>52</v>
      </c>
      <c r="B28" s="9" t="s">
        <v>53</v>
      </c>
      <c r="C28" s="32"/>
      <c r="D28" s="59">
        <v>18.173843999999999</v>
      </c>
      <c r="E28" s="32">
        <v>43.480483999999997</v>
      </c>
      <c r="F28" s="32">
        <v>42.890667000000001</v>
      </c>
      <c r="G28" s="32">
        <v>59.593639000000003</v>
      </c>
      <c r="H28" s="32">
        <v>27.158525999999998</v>
      </c>
      <c r="I28" s="32">
        <v>31.015452</v>
      </c>
      <c r="J28" s="32">
        <v>5.0000000000000004E-6</v>
      </c>
      <c r="K28" s="32">
        <v>1.7644</v>
      </c>
      <c r="L28" s="32">
        <v>2.1700000000000001E-2</v>
      </c>
      <c r="M28" s="32">
        <v>0.80659999999999998</v>
      </c>
      <c r="N28" s="32">
        <v>13.8192</v>
      </c>
      <c r="O28" s="32">
        <v>0</v>
      </c>
    </row>
    <row r="29" spans="1:15" x14ac:dyDescent="0.25">
      <c r="A29" s="10"/>
      <c r="B29" s="10" t="s">
        <v>641</v>
      </c>
      <c r="C29" s="61">
        <v>171.099755098</v>
      </c>
      <c r="D29" s="60">
        <v>157.01900000000001</v>
      </c>
      <c r="E29" s="32">
        <v>144.31899999999999</v>
      </c>
      <c r="F29" s="32">
        <v>160.316</v>
      </c>
      <c r="G29" s="32">
        <v>160.24798799999999</v>
      </c>
      <c r="H29" s="32">
        <v>127.89505800000001</v>
      </c>
      <c r="I29" s="32">
        <v>118.998514</v>
      </c>
      <c r="J29" s="32">
        <v>102.06379</v>
      </c>
      <c r="K29" s="32">
        <v>112.2756</v>
      </c>
      <c r="L29" s="32">
        <v>98.944900000000004</v>
      </c>
      <c r="M29" s="32">
        <v>84.867999999999995</v>
      </c>
      <c r="N29" s="32">
        <v>84.397800000000004</v>
      </c>
      <c r="O29" s="32">
        <v>73.631399999999999</v>
      </c>
    </row>
    <row r="30" spans="1:15" hidden="1" x14ac:dyDescent="0.25">
      <c r="A30" s="9" t="s">
        <v>139</v>
      </c>
      <c r="B30" s="9" t="s">
        <v>140</v>
      </c>
      <c r="C30" s="32"/>
      <c r="D30" s="59">
        <v>1.5189999999999999</v>
      </c>
      <c r="E30" s="32">
        <v>0.41599999999999998</v>
      </c>
      <c r="F30" s="32">
        <v>2.496</v>
      </c>
      <c r="G30" s="32">
        <v>2.355</v>
      </c>
      <c r="H30" s="32">
        <v>2.355</v>
      </c>
      <c r="I30" s="32">
        <v>2.3450000000000002</v>
      </c>
      <c r="J30" s="32">
        <v>2.3620000000000001</v>
      </c>
      <c r="K30" s="32">
        <v>0.84599999999999997</v>
      </c>
      <c r="L30" s="32">
        <v>0.47099999999999997</v>
      </c>
      <c r="M30" s="32">
        <v>0.497</v>
      </c>
      <c r="N30" s="32">
        <v>0.59699999999999998</v>
      </c>
      <c r="O30" s="32">
        <v>0.85599999999999998</v>
      </c>
    </row>
    <row r="31" spans="1:15" hidden="1" x14ac:dyDescent="0.25">
      <c r="A31" s="9" t="s">
        <v>141</v>
      </c>
      <c r="B31" s="9" t="s">
        <v>142</v>
      </c>
      <c r="C31" s="32"/>
      <c r="D31" s="59">
        <v>0</v>
      </c>
      <c r="E31" s="32">
        <v>0</v>
      </c>
      <c r="F31" s="32">
        <v>0</v>
      </c>
      <c r="G31" s="32">
        <v>1E-3</v>
      </c>
      <c r="H31" s="32">
        <v>5.4000000000000003E-3</v>
      </c>
      <c r="I31" s="32">
        <v>0</v>
      </c>
      <c r="J31" s="32">
        <v>8.5500000000000007E-2</v>
      </c>
      <c r="K31" s="32">
        <v>0.1244</v>
      </c>
      <c r="L31" s="32">
        <v>0</v>
      </c>
      <c r="M31" s="32">
        <v>0</v>
      </c>
      <c r="N31" s="32">
        <v>0</v>
      </c>
      <c r="O31" s="32">
        <v>0</v>
      </c>
    </row>
    <row r="32" spans="1:15" hidden="1" x14ac:dyDescent="0.25">
      <c r="A32" s="9" t="s">
        <v>163</v>
      </c>
      <c r="B32" s="9" t="s">
        <v>164</v>
      </c>
      <c r="C32" s="32"/>
      <c r="D32" s="59">
        <v>15.179</v>
      </c>
      <c r="E32" s="32">
        <v>15.356999999999999</v>
      </c>
      <c r="F32" s="32">
        <v>14.78</v>
      </c>
      <c r="G32" s="32">
        <v>15.273999999999999</v>
      </c>
      <c r="H32" s="32">
        <v>10.0176</v>
      </c>
      <c r="I32" s="32">
        <v>10.537800000000001</v>
      </c>
      <c r="J32" s="32">
        <v>8.609</v>
      </c>
      <c r="K32" s="32">
        <v>4.2904999999999998</v>
      </c>
      <c r="L32" s="32">
        <v>0.1656</v>
      </c>
      <c r="M32" s="32">
        <v>1.1319999999999999</v>
      </c>
      <c r="N32" s="32">
        <v>1.1299999999999999</v>
      </c>
      <c r="O32" s="32">
        <v>1.1028</v>
      </c>
    </row>
    <row r="33" spans="1:15" hidden="1" x14ac:dyDescent="0.25">
      <c r="A33" s="9" t="s">
        <v>167</v>
      </c>
      <c r="B33" s="9" t="s">
        <v>168</v>
      </c>
      <c r="C33" s="32"/>
      <c r="D33" s="59">
        <v>0</v>
      </c>
      <c r="E33" s="32">
        <v>0</v>
      </c>
      <c r="F33" s="32">
        <v>0</v>
      </c>
      <c r="G33" s="32">
        <v>6.9000000000000006E-2</v>
      </c>
      <c r="H33" s="32">
        <v>6.9000000000000006E-2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</row>
    <row r="34" spans="1:15" hidden="1" x14ac:dyDescent="0.25">
      <c r="A34" s="9" t="s">
        <v>171</v>
      </c>
      <c r="B34" s="9" t="s">
        <v>172</v>
      </c>
      <c r="C34" s="32"/>
      <c r="D34" s="59">
        <v>0</v>
      </c>
      <c r="E34" s="32">
        <v>0</v>
      </c>
      <c r="F34" s="32">
        <v>0</v>
      </c>
      <c r="G34" s="32">
        <v>0.01</v>
      </c>
      <c r="H34" s="32">
        <v>0.32869999999999999</v>
      </c>
      <c r="I34" s="32">
        <v>0.35060000000000002</v>
      </c>
      <c r="J34" s="32">
        <v>0.22889999999999999</v>
      </c>
      <c r="K34" s="32">
        <v>0.25509999999999999</v>
      </c>
      <c r="L34" s="32">
        <v>0.2417</v>
      </c>
      <c r="M34" s="32">
        <v>0</v>
      </c>
      <c r="N34" s="32">
        <v>0</v>
      </c>
      <c r="O34" s="32">
        <v>0</v>
      </c>
    </row>
    <row r="35" spans="1:15" hidden="1" x14ac:dyDescent="0.25">
      <c r="A35" s="9" t="s">
        <v>173</v>
      </c>
      <c r="B35" s="9" t="s">
        <v>174</v>
      </c>
      <c r="C35" s="32"/>
      <c r="D35" s="59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1.9300000000000001E-2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</row>
    <row r="36" spans="1:15" hidden="1" x14ac:dyDescent="0.25">
      <c r="A36" s="9" t="s">
        <v>175</v>
      </c>
      <c r="B36" s="9" t="s">
        <v>176</v>
      </c>
      <c r="C36" s="32"/>
      <c r="D36" s="59">
        <v>0.04</v>
      </c>
      <c r="E36" s="32">
        <v>8.8999999999999996E-2</v>
      </c>
      <c r="F36" s="32">
        <v>4.5999999999999999E-2</v>
      </c>
      <c r="G36" s="32">
        <v>1.9E-2</v>
      </c>
      <c r="H36" s="32">
        <v>7.0000000000000001E-3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</row>
    <row r="37" spans="1:15" hidden="1" x14ac:dyDescent="0.25">
      <c r="A37" s="9" t="s">
        <v>181</v>
      </c>
      <c r="B37" s="9" t="s">
        <v>182</v>
      </c>
      <c r="C37" s="32"/>
      <c r="D37" s="59">
        <v>3.0000000000000001E-3</v>
      </c>
      <c r="E37" s="32">
        <v>6.0000000000000001E-3</v>
      </c>
      <c r="F37" s="32">
        <v>3.0000000000000001E-3</v>
      </c>
      <c r="G37" s="32">
        <v>1E-3</v>
      </c>
      <c r="H37" s="32">
        <v>5.0000000000000001E-4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</row>
    <row r="38" spans="1:15" hidden="1" x14ac:dyDescent="0.25">
      <c r="A38" s="9" t="s">
        <v>574</v>
      </c>
      <c r="B38" s="9" t="s">
        <v>575</v>
      </c>
      <c r="C38" s="32"/>
      <c r="D38" s="59">
        <v>8.9999999999999993E-3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</row>
    <row r="39" spans="1:15" hidden="1" x14ac:dyDescent="0.25">
      <c r="A39" s="9" t="s">
        <v>183</v>
      </c>
      <c r="B39" s="9" t="s">
        <v>184</v>
      </c>
      <c r="C39" s="32"/>
      <c r="D39" s="59">
        <v>10.054</v>
      </c>
      <c r="E39" s="32">
        <v>1.9E-2</v>
      </c>
      <c r="F39" s="32">
        <v>6.4080000000000004</v>
      </c>
      <c r="G39" s="32">
        <v>6.3639999999999999</v>
      </c>
      <c r="H39" s="32">
        <v>6.3639999999999999</v>
      </c>
      <c r="I39" s="32">
        <v>6.3639999999999999</v>
      </c>
      <c r="J39" s="32">
        <v>6.4820000000000002</v>
      </c>
      <c r="K39" s="32">
        <v>5.6420000000000003</v>
      </c>
      <c r="L39" s="32">
        <v>3.129</v>
      </c>
      <c r="M39" s="32">
        <v>3.3149999999999999</v>
      </c>
      <c r="N39" s="32">
        <v>3.9820000000000002</v>
      </c>
      <c r="O39" s="32">
        <v>3.4910000000000001</v>
      </c>
    </row>
    <row r="40" spans="1:15" hidden="1" x14ac:dyDescent="0.25">
      <c r="A40" s="9" t="s">
        <v>185</v>
      </c>
      <c r="B40" s="9" t="s">
        <v>186</v>
      </c>
      <c r="C40" s="32"/>
      <c r="D40" s="59">
        <v>7.6269999999999998</v>
      </c>
      <c r="E40" s="32">
        <v>7.5890000000000004</v>
      </c>
      <c r="F40" s="32">
        <v>8.3119999999999994</v>
      </c>
      <c r="G40" s="32">
        <v>8.9529999999999994</v>
      </c>
      <c r="H40" s="32">
        <v>5.8376999999999999</v>
      </c>
      <c r="I40" s="32">
        <v>6.9843000000000002</v>
      </c>
      <c r="J40" s="32">
        <v>0.65339999999999998</v>
      </c>
      <c r="K40" s="32">
        <v>0.59030000000000005</v>
      </c>
      <c r="L40" s="32">
        <v>1.1707000000000001</v>
      </c>
      <c r="M40" s="32">
        <v>0</v>
      </c>
      <c r="N40" s="32">
        <v>0</v>
      </c>
      <c r="O40" s="32">
        <v>0</v>
      </c>
    </row>
    <row r="41" spans="1:15" hidden="1" x14ac:dyDescent="0.25">
      <c r="A41" s="9" t="s">
        <v>187</v>
      </c>
      <c r="B41" s="9" t="s">
        <v>188</v>
      </c>
      <c r="C41" s="32"/>
      <c r="D41" s="59">
        <v>4.8140000000000001</v>
      </c>
      <c r="E41" s="32">
        <v>1.8109999999999999</v>
      </c>
      <c r="F41" s="32">
        <v>1.5509999999999999</v>
      </c>
      <c r="G41" s="32">
        <v>0.11899999999999999</v>
      </c>
      <c r="H41" s="32">
        <v>0.109</v>
      </c>
      <c r="I41" s="32">
        <v>0.13400000000000001</v>
      </c>
      <c r="J41" s="32">
        <v>0.38429999999999997</v>
      </c>
      <c r="K41" s="32">
        <v>0.1045</v>
      </c>
      <c r="L41" s="32">
        <v>0.62129999999999996</v>
      </c>
      <c r="M41" s="32">
        <v>0</v>
      </c>
      <c r="N41" s="32">
        <v>0</v>
      </c>
      <c r="O41" s="32">
        <v>0</v>
      </c>
    </row>
    <row r="42" spans="1:15" hidden="1" x14ac:dyDescent="0.25">
      <c r="A42" s="9" t="s">
        <v>191</v>
      </c>
      <c r="B42" s="9" t="s">
        <v>192</v>
      </c>
      <c r="C42" s="32"/>
      <c r="D42" s="59">
        <v>0</v>
      </c>
      <c r="E42" s="32">
        <v>1E-3</v>
      </c>
      <c r="F42" s="32">
        <v>1E-3</v>
      </c>
      <c r="G42" s="32">
        <v>1E-3</v>
      </c>
      <c r="H42" s="32">
        <v>8.0000000000000004E-4</v>
      </c>
      <c r="I42" s="32">
        <v>8.0000000000000004E-4</v>
      </c>
      <c r="J42" s="32">
        <v>5.0000000000000001E-4</v>
      </c>
      <c r="K42" s="32">
        <v>1.1999999999999999E-3</v>
      </c>
      <c r="L42" s="32">
        <v>5.0000000000000001E-4</v>
      </c>
      <c r="M42" s="32">
        <v>0</v>
      </c>
      <c r="N42" s="32">
        <v>0</v>
      </c>
      <c r="O42" s="32">
        <v>0</v>
      </c>
    </row>
    <row r="43" spans="1:15" hidden="1" x14ac:dyDescent="0.25">
      <c r="A43" s="9" t="s">
        <v>195</v>
      </c>
      <c r="B43" s="9" t="s">
        <v>196</v>
      </c>
      <c r="C43" s="32"/>
      <c r="D43" s="59">
        <v>0.501</v>
      </c>
      <c r="E43" s="32">
        <v>0.54</v>
      </c>
      <c r="F43" s="32">
        <v>0.73599999999999999</v>
      </c>
      <c r="G43" s="32">
        <v>0.61499999999999999</v>
      </c>
      <c r="H43" s="32">
        <v>0.56100000000000005</v>
      </c>
      <c r="I43" s="32">
        <v>0.79100000000000004</v>
      </c>
      <c r="J43" s="32">
        <v>0.54200000000000004</v>
      </c>
      <c r="K43" s="32">
        <v>0.26979999999999998</v>
      </c>
      <c r="L43" s="32">
        <v>0</v>
      </c>
      <c r="M43" s="32">
        <v>0</v>
      </c>
      <c r="N43" s="32">
        <v>0</v>
      </c>
      <c r="O43" s="32">
        <v>0</v>
      </c>
    </row>
    <row r="44" spans="1:15" hidden="1" x14ac:dyDescent="0.25">
      <c r="A44" s="9" t="s">
        <v>199</v>
      </c>
      <c r="B44" s="9" t="s">
        <v>200</v>
      </c>
      <c r="C44" s="32"/>
      <c r="D44" s="59">
        <v>0</v>
      </c>
      <c r="E44" s="32">
        <v>0</v>
      </c>
      <c r="F44" s="32">
        <v>2E-3</v>
      </c>
      <c r="G44" s="32">
        <v>6.0000000000000001E-3</v>
      </c>
      <c r="H44" s="32">
        <v>4.0000000000000001E-3</v>
      </c>
      <c r="I44" s="32">
        <v>2.5000000000000001E-3</v>
      </c>
      <c r="J44" s="32">
        <v>3.5999999999999999E-3</v>
      </c>
      <c r="K44" s="32">
        <v>1.2999999999999999E-3</v>
      </c>
      <c r="L44" s="32">
        <v>0</v>
      </c>
      <c r="M44" s="32">
        <v>0</v>
      </c>
      <c r="N44" s="32">
        <v>0</v>
      </c>
      <c r="O44" s="32">
        <v>0</v>
      </c>
    </row>
    <row r="45" spans="1:15" hidden="1" x14ac:dyDescent="0.25">
      <c r="A45" s="9" t="s">
        <v>201</v>
      </c>
      <c r="B45" s="9" t="s">
        <v>201</v>
      </c>
      <c r="C45" s="32"/>
      <c r="D45" s="59">
        <v>0.10199999999999999</v>
      </c>
      <c r="E45" s="32">
        <v>3.4000000000000002E-2</v>
      </c>
      <c r="F45" s="32">
        <v>5.0999999999999997E-2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</row>
    <row r="46" spans="1:15" hidden="1" x14ac:dyDescent="0.25">
      <c r="A46" s="9" t="s">
        <v>292</v>
      </c>
      <c r="B46" s="9" t="s">
        <v>293</v>
      </c>
      <c r="C46" s="32"/>
      <c r="D46" s="59">
        <v>1.8009999999999999</v>
      </c>
      <c r="E46" s="32">
        <v>1.631</v>
      </c>
      <c r="F46" s="32">
        <v>1.625</v>
      </c>
      <c r="G46" s="32">
        <v>0.60599999999999998</v>
      </c>
      <c r="H46" s="32">
        <v>2E-3</v>
      </c>
      <c r="I46" s="32">
        <v>1.5E-3</v>
      </c>
      <c r="J46" s="32">
        <v>2E-3</v>
      </c>
      <c r="K46" s="32">
        <v>8.0000000000000004E-4</v>
      </c>
      <c r="L46" s="32">
        <v>0.1143</v>
      </c>
      <c r="M46" s="32">
        <v>0</v>
      </c>
      <c r="N46" s="32">
        <v>0</v>
      </c>
      <c r="O46" s="32">
        <v>0</v>
      </c>
    </row>
    <row r="47" spans="1:15" hidden="1" x14ac:dyDescent="0.25">
      <c r="A47" s="9" t="s">
        <v>312</v>
      </c>
      <c r="B47" s="9" t="s">
        <v>313</v>
      </c>
      <c r="C47" s="32"/>
      <c r="D47" s="59">
        <v>1.645</v>
      </c>
      <c r="E47" s="32">
        <v>1.4910000000000001</v>
      </c>
      <c r="F47" s="32">
        <v>1.849</v>
      </c>
      <c r="G47" s="32">
        <v>1.347</v>
      </c>
      <c r="H47" s="32">
        <v>0.98619999999999997</v>
      </c>
      <c r="I47" s="32">
        <v>1.3033999999999999</v>
      </c>
      <c r="J47" s="32">
        <v>1.2699999999999999E-2</v>
      </c>
      <c r="K47" s="32">
        <v>1.2999999999999999E-2</v>
      </c>
      <c r="L47" s="32">
        <v>8.9999999999999993E-3</v>
      </c>
      <c r="M47" s="32">
        <v>0</v>
      </c>
      <c r="N47" s="32">
        <v>0</v>
      </c>
      <c r="O47" s="32">
        <v>0</v>
      </c>
    </row>
    <row r="48" spans="1:15" hidden="1" x14ac:dyDescent="0.25">
      <c r="A48" s="9" t="s">
        <v>314</v>
      </c>
      <c r="B48" s="9" t="s">
        <v>315</v>
      </c>
      <c r="C48" s="32"/>
      <c r="D48" s="59">
        <v>1.665</v>
      </c>
      <c r="E48" s="32">
        <v>1.6120000000000001</v>
      </c>
      <c r="F48" s="32">
        <v>2.1669999999999998</v>
      </c>
      <c r="G48" s="32">
        <v>0.52300000000000002</v>
      </c>
      <c r="H48" s="32">
        <v>0.18360000000000001</v>
      </c>
      <c r="I48" s="32">
        <v>0.17649999999999999</v>
      </c>
      <c r="J48" s="32">
        <v>0.14610000000000001</v>
      </c>
      <c r="K48" s="32">
        <v>0.2366</v>
      </c>
      <c r="L48" s="32">
        <v>0.34799999999999998</v>
      </c>
      <c r="M48" s="32">
        <v>0</v>
      </c>
      <c r="N48" s="32">
        <v>0</v>
      </c>
      <c r="O48" s="32">
        <v>0</v>
      </c>
    </row>
    <row r="49" spans="1:15" hidden="1" x14ac:dyDescent="0.25">
      <c r="A49" s="9" t="s">
        <v>318</v>
      </c>
      <c r="B49" s="9" t="s">
        <v>319</v>
      </c>
      <c r="C49" s="32"/>
      <c r="D49" s="59">
        <v>7.6999999999999999E-2</v>
      </c>
      <c r="E49" s="32">
        <v>0.19800000000000001</v>
      </c>
      <c r="F49" s="32">
        <v>0.311</v>
      </c>
      <c r="G49" s="32">
        <v>0.219</v>
      </c>
      <c r="H49" s="32">
        <v>0.28860000000000002</v>
      </c>
      <c r="I49" s="32">
        <v>0.21310000000000001</v>
      </c>
      <c r="J49" s="32">
        <v>9.2799999999999994E-2</v>
      </c>
      <c r="K49" s="32">
        <v>0.2407</v>
      </c>
      <c r="L49" s="32">
        <v>8.5900000000000004E-2</v>
      </c>
      <c r="M49" s="32">
        <v>0</v>
      </c>
      <c r="N49" s="32">
        <v>0</v>
      </c>
      <c r="O49" s="32">
        <v>0</v>
      </c>
    </row>
    <row r="50" spans="1:15" hidden="1" x14ac:dyDescent="0.25">
      <c r="A50" s="9" t="s">
        <v>320</v>
      </c>
      <c r="B50" s="9" t="s">
        <v>321</v>
      </c>
      <c r="C50" s="32"/>
      <c r="D50" s="59">
        <v>0.01</v>
      </c>
      <c r="E50" s="32">
        <v>7.0000000000000001E-3</v>
      </c>
      <c r="F50" s="32">
        <v>7.0000000000000001E-3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</row>
    <row r="51" spans="1:15" hidden="1" x14ac:dyDescent="0.25">
      <c r="A51" s="9" t="s">
        <v>324</v>
      </c>
      <c r="B51" s="9" t="s">
        <v>325</v>
      </c>
      <c r="C51" s="32"/>
      <c r="D51" s="59">
        <v>4.5999999999999999E-2</v>
      </c>
      <c r="E51" s="32">
        <v>3.9E-2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</row>
    <row r="52" spans="1:15" hidden="1" x14ac:dyDescent="0.25">
      <c r="A52" s="9" t="s">
        <v>326</v>
      </c>
      <c r="B52" s="9" t="s">
        <v>327</v>
      </c>
      <c r="C52" s="32"/>
      <c r="D52" s="59">
        <v>2.5</v>
      </c>
      <c r="E52" s="32">
        <v>3.1019999999999999</v>
      </c>
      <c r="F52" s="32">
        <v>3.3279999999999998</v>
      </c>
      <c r="G52" s="32">
        <v>2.8220000000000001</v>
      </c>
      <c r="H52" s="32">
        <v>3.0609999999999999</v>
      </c>
      <c r="I52" s="32">
        <v>3.9754</v>
      </c>
      <c r="J52" s="32">
        <v>5.0067000000000004</v>
      </c>
      <c r="K52" s="32">
        <v>2.5430000000000001</v>
      </c>
      <c r="L52" s="32">
        <v>2.3725000000000001</v>
      </c>
      <c r="M52" s="32">
        <v>0</v>
      </c>
      <c r="N52" s="32">
        <v>0</v>
      </c>
      <c r="O52" s="32">
        <v>0</v>
      </c>
    </row>
    <row r="53" spans="1:15" hidden="1" x14ac:dyDescent="0.25">
      <c r="A53" s="9" t="s">
        <v>328</v>
      </c>
      <c r="B53" s="9" t="s">
        <v>329</v>
      </c>
      <c r="C53" s="32"/>
      <c r="D53" s="59">
        <v>0.83199999999999996</v>
      </c>
      <c r="E53" s="32">
        <v>0.89900000000000002</v>
      </c>
      <c r="F53" s="32">
        <v>0.88100000000000001</v>
      </c>
      <c r="G53" s="32">
        <v>0.309</v>
      </c>
      <c r="H53" s="32">
        <v>0.21</v>
      </c>
      <c r="I53" s="32">
        <v>0.16600000000000001</v>
      </c>
      <c r="J53" s="32">
        <v>0.14599999999999999</v>
      </c>
      <c r="K53" s="32">
        <v>7.3099999999999998E-2</v>
      </c>
      <c r="L53" s="32">
        <v>0.45190000000000002</v>
      </c>
      <c r="M53" s="32">
        <v>0</v>
      </c>
      <c r="N53" s="32">
        <v>0</v>
      </c>
      <c r="O53" s="32">
        <v>0</v>
      </c>
    </row>
    <row r="54" spans="1:15" hidden="1" x14ac:dyDescent="0.25">
      <c r="A54" s="9" t="s">
        <v>330</v>
      </c>
      <c r="B54" s="9" t="s">
        <v>331</v>
      </c>
      <c r="C54" s="32"/>
      <c r="D54" s="59">
        <v>0.752</v>
      </c>
      <c r="E54" s="32">
        <v>0.98099999999999998</v>
      </c>
      <c r="F54" s="32">
        <v>2.5670000000000002</v>
      </c>
      <c r="G54" s="32">
        <v>2.5569999999999999</v>
      </c>
      <c r="H54" s="32">
        <v>2.569</v>
      </c>
      <c r="I54" s="32">
        <v>2.5670000000000002</v>
      </c>
      <c r="J54" s="32">
        <v>2.5760000000000001</v>
      </c>
      <c r="K54" s="32">
        <v>0.42299999999999999</v>
      </c>
      <c r="L54" s="32">
        <v>0.23599999999999999</v>
      </c>
      <c r="M54" s="32">
        <v>0.249</v>
      </c>
      <c r="N54" s="32">
        <v>0.29899999999999999</v>
      </c>
      <c r="O54" s="32">
        <v>0.183</v>
      </c>
    </row>
    <row r="55" spans="1:15" hidden="1" x14ac:dyDescent="0.25">
      <c r="A55" s="9" t="s">
        <v>340</v>
      </c>
      <c r="B55" s="9" t="s">
        <v>341</v>
      </c>
      <c r="C55" s="32"/>
      <c r="D55" s="59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7.6499999999999999E-2</v>
      </c>
      <c r="K55" s="32">
        <v>0</v>
      </c>
      <c r="L55" s="32">
        <v>0.48060000000000003</v>
      </c>
      <c r="M55" s="32">
        <v>0</v>
      </c>
      <c r="N55" s="32">
        <v>0</v>
      </c>
      <c r="O55" s="32">
        <v>0</v>
      </c>
    </row>
    <row r="56" spans="1:15" hidden="1" x14ac:dyDescent="0.25">
      <c r="A56" s="9" t="s">
        <v>346</v>
      </c>
      <c r="B56" s="9" t="s">
        <v>347</v>
      </c>
      <c r="C56" s="32"/>
      <c r="D56" s="59">
        <v>2E-3</v>
      </c>
      <c r="E56" s="32">
        <v>2E-3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</row>
    <row r="57" spans="1:15" hidden="1" x14ac:dyDescent="0.25">
      <c r="A57" s="9" t="s">
        <v>80</v>
      </c>
      <c r="B57" s="9" t="s">
        <v>81</v>
      </c>
      <c r="C57" s="32"/>
      <c r="D57" s="59">
        <v>0.114</v>
      </c>
      <c r="E57" s="32">
        <v>8.8999999999999996E-2</v>
      </c>
      <c r="F57" s="32">
        <v>0.18</v>
      </c>
      <c r="G57" s="32">
        <v>0.188</v>
      </c>
      <c r="H57" s="32">
        <v>0.2346</v>
      </c>
      <c r="I57" s="32">
        <v>0.27089999999999997</v>
      </c>
      <c r="J57" s="32">
        <v>0.1182</v>
      </c>
      <c r="K57" s="32">
        <v>3.09E-2</v>
      </c>
      <c r="L57" s="32">
        <v>0.25609999999999999</v>
      </c>
      <c r="M57" s="32">
        <v>0</v>
      </c>
      <c r="N57" s="32">
        <v>0</v>
      </c>
      <c r="O57" s="32">
        <v>0</v>
      </c>
    </row>
    <row r="58" spans="1:15" hidden="1" x14ac:dyDescent="0.25">
      <c r="A58" s="9" t="s">
        <v>92</v>
      </c>
      <c r="B58" s="9" t="s">
        <v>93</v>
      </c>
      <c r="C58" s="32"/>
      <c r="D58" s="59">
        <v>0.23899999999999999</v>
      </c>
      <c r="E58" s="32">
        <v>0.245</v>
      </c>
      <c r="F58" s="32">
        <v>0.23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</row>
    <row r="59" spans="1:15" hidden="1" x14ac:dyDescent="0.25">
      <c r="A59" s="9" t="s">
        <v>96</v>
      </c>
      <c r="B59" s="9" t="s">
        <v>97</v>
      </c>
      <c r="C59" s="32"/>
      <c r="D59" s="59">
        <v>15.183</v>
      </c>
      <c r="E59" s="32">
        <v>15.897</v>
      </c>
      <c r="F59" s="32">
        <v>14.539</v>
      </c>
      <c r="G59" s="32">
        <v>12.906000000000001</v>
      </c>
      <c r="H59" s="32">
        <v>10.078900000000001</v>
      </c>
      <c r="I59" s="32">
        <v>11.010199999999999</v>
      </c>
      <c r="J59" s="32">
        <v>13.353300000000001</v>
      </c>
      <c r="K59" s="32">
        <v>13.132099999999999</v>
      </c>
      <c r="L59" s="32">
        <v>14.442</v>
      </c>
      <c r="M59" s="32">
        <v>9.0980000000000008</v>
      </c>
      <c r="N59" s="32">
        <v>0.109</v>
      </c>
      <c r="O59" s="32">
        <v>12.576000000000001</v>
      </c>
    </row>
    <row r="60" spans="1:15" hidden="1" x14ac:dyDescent="0.25">
      <c r="A60" s="9" t="s">
        <v>100</v>
      </c>
      <c r="B60" s="9" t="s">
        <v>101</v>
      </c>
      <c r="C60" s="32"/>
      <c r="D60" s="59">
        <v>2.9000000000000001E-2</v>
      </c>
      <c r="E60" s="32">
        <v>2.1000000000000001E-2</v>
      </c>
      <c r="F60" s="32">
        <v>2.4E-2</v>
      </c>
      <c r="G60" s="32">
        <v>1.7000000000000001E-2</v>
      </c>
      <c r="H60" s="32">
        <v>2.18E-2</v>
      </c>
      <c r="I60" s="32">
        <v>5.62E-2</v>
      </c>
      <c r="J60" s="32">
        <v>1.8100000000000002E-2</v>
      </c>
      <c r="K60" s="32">
        <v>2.3E-2</v>
      </c>
      <c r="L60" s="32">
        <v>3.8E-3</v>
      </c>
      <c r="M60" s="32">
        <v>0</v>
      </c>
      <c r="N60" s="32">
        <v>0</v>
      </c>
      <c r="O60" s="32">
        <v>0</v>
      </c>
    </row>
    <row r="61" spans="1:15" hidden="1" x14ac:dyDescent="0.25">
      <c r="A61" s="9" t="s">
        <v>107</v>
      </c>
      <c r="B61" s="9" t="s">
        <v>108</v>
      </c>
      <c r="C61" s="32"/>
      <c r="D61" s="59">
        <v>7.7789999999999999</v>
      </c>
      <c r="E61" s="32">
        <v>4.7729999999999997</v>
      </c>
      <c r="F61" s="32">
        <v>3.3439999999999999</v>
      </c>
      <c r="G61" s="32">
        <v>3.0059999999999998</v>
      </c>
      <c r="H61" s="32">
        <v>3.9222000000000001</v>
      </c>
      <c r="I61" s="32">
        <v>4.1863000000000001</v>
      </c>
      <c r="J61" s="32">
        <v>1.1339999999999999</v>
      </c>
      <c r="K61" s="32">
        <v>1.0290999999999999</v>
      </c>
      <c r="L61" s="32">
        <v>0.45190000000000002</v>
      </c>
      <c r="M61" s="32">
        <v>0</v>
      </c>
      <c r="N61" s="32">
        <v>0</v>
      </c>
      <c r="O61" s="32">
        <v>0</v>
      </c>
    </row>
    <row r="62" spans="1:15" hidden="1" x14ac:dyDescent="0.25">
      <c r="A62" s="9" t="s">
        <v>115</v>
      </c>
      <c r="B62" s="9" t="s">
        <v>116</v>
      </c>
      <c r="C62" s="32"/>
      <c r="D62" s="59">
        <v>4.8339999999999996</v>
      </c>
      <c r="E62" s="32">
        <v>6.2240000000000002</v>
      </c>
      <c r="F62" s="32">
        <v>6.7789999999999999</v>
      </c>
      <c r="G62" s="32">
        <v>6.6660000000000004</v>
      </c>
      <c r="H62" s="32">
        <v>8.2928999999999995</v>
      </c>
      <c r="I62" s="32">
        <v>6.9946999999999999</v>
      </c>
      <c r="J62" s="32">
        <v>6.0460000000000003</v>
      </c>
      <c r="K62" s="32">
        <v>9.5546000000000006</v>
      </c>
      <c r="L62" s="32">
        <v>13.0168</v>
      </c>
      <c r="M62" s="32">
        <v>12.792</v>
      </c>
      <c r="N62" s="32">
        <v>18.358000000000001</v>
      </c>
      <c r="O62" s="32">
        <v>9.4329999999999998</v>
      </c>
    </row>
    <row r="63" spans="1:15" hidden="1" x14ac:dyDescent="0.25">
      <c r="A63" s="9" t="s">
        <v>117</v>
      </c>
      <c r="B63" s="9" t="s">
        <v>118</v>
      </c>
      <c r="C63" s="32"/>
      <c r="D63" s="59">
        <v>0.17299999999999999</v>
      </c>
      <c r="E63" s="32">
        <v>0.14399999999999999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</row>
    <row r="64" spans="1:15" hidden="1" x14ac:dyDescent="0.25">
      <c r="A64" s="9" t="s">
        <v>576</v>
      </c>
      <c r="B64" s="9" t="s">
        <v>577</v>
      </c>
      <c r="C64" s="32"/>
      <c r="D64" s="59">
        <v>1E-3</v>
      </c>
      <c r="E64" s="32">
        <v>1E-3</v>
      </c>
      <c r="F64" s="32">
        <v>3.0000000000000001E-3</v>
      </c>
      <c r="G64" s="32">
        <v>6.2E-2</v>
      </c>
      <c r="H64" s="32">
        <v>0.1022</v>
      </c>
      <c r="I64" s="32">
        <v>0.1104</v>
      </c>
      <c r="J64" s="32">
        <v>6.88E-2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</row>
    <row r="65" spans="1:15" hidden="1" x14ac:dyDescent="0.25">
      <c r="A65" s="9" t="s">
        <v>135</v>
      </c>
      <c r="B65" s="9" t="s">
        <v>136</v>
      </c>
      <c r="C65" s="32"/>
      <c r="D65" s="59">
        <v>0.64500000000000002</v>
      </c>
      <c r="E65" s="32">
        <v>0.78800000000000003</v>
      </c>
      <c r="F65" s="32">
        <v>0.39800000000000002</v>
      </c>
      <c r="G65" s="32">
        <v>0.25</v>
      </c>
      <c r="H65" s="32">
        <v>5.5399999999999998E-2</v>
      </c>
      <c r="I65" s="32">
        <v>2.4799999999999999E-2</v>
      </c>
      <c r="J65" s="32">
        <v>2.35E-2</v>
      </c>
      <c r="K65" s="32">
        <v>0.1825</v>
      </c>
      <c r="L65" s="32">
        <v>0</v>
      </c>
      <c r="M65" s="32">
        <v>0</v>
      </c>
      <c r="N65" s="32">
        <v>0</v>
      </c>
      <c r="O65" s="32">
        <v>0</v>
      </c>
    </row>
    <row r="66" spans="1:15" hidden="1" x14ac:dyDescent="0.25">
      <c r="A66" s="9" t="s">
        <v>268</v>
      </c>
      <c r="B66" s="9" t="s">
        <v>269</v>
      </c>
      <c r="C66" s="32"/>
      <c r="D66" s="59">
        <v>5.8609999999999998</v>
      </c>
      <c r="E66" s="32">
        <v>5.3570000000000002</v>
      </c>
      <c r="F66" s="32">
        <v>8.1289999999999996</v>
      </c>
      <c r="G66" s="32">
        <v>1.127</v>
      </c>
      <c r="H66" s="32">
        <v>0</v>
      </c>
      <c r="I66" s="32">
        <v>0</v>
      </c>
      <c r="J66" s="32">
        <v>3.5000000000000001E-3</v>
      </c>
      <c r="K66" s="32">
        <v>0</v>
      </c>
      <c r="L66" s="32">
        <v>0.48199999999999998</v>
      </c>
      <c r="M66" s="32">
        <v>0</v>
      </c>
      <c r="N66" s="32">
        <v>0</v>
      </c>
      <c r="O66" s="32">
        <v>0</v>
      </c>
    </row>
    <row r="67" spans="1:15" hidden="1" x14ac:dyDescent="0.25">
      <c r="A67" s="9" t="s">
        <v>276</v>
      </c>
      <c r="B67" s="9" t="s">
        <v>277</v>
      </c>
      <c r="C67" s="32"/>
      <c r="D67" s="59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4.2099999999999999E-2</v>
      </c>
      <c r="L67" s="32">
        <v>0</v>
      </c>
      <c r="M67" s="32">
        <v>0</v>
      </c>
      <c r="N67" s="32">
        <v>4.1700000000000001E-2</v>
      </c>
      <c r="O67" s="32">
        <v>3.9699999999999999E-2</v>
      </c>
    </row>
    <row r="68" spans="1:15" hidden="1" x14ac:dyDescent="0.25">
      <c r="A68" s="9" t="s">
        <v>280</v>
      </c>
      <c r="B68" s="9" t="s">
        <v>281</v>
      </c>
      <c r="C68" s="32"/>
      <c r="D68" s="59">
        <v>0</v>
      </c>
      <c r="E68" s="32">
        <v>0</v>
      </c>
      <c r="F68" s="32">
        <v>0</v>
      </c>
      <c r="G68" s="32">
        <v>9.8000000000000004E-2</v>
      </c>
      <c r="H68" s="32">
        <v>0.17</v>
      </c>
      <c r="I68" s="32">
        <v>7.9299999999999995E-2</v>
      </c>
      <c r="J68" s="32">
        <v>0.1106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</row>
    <row r="69" spans="1:15" hidden="1" x14ac:dyDescent="0.25">
      <c r="A69" s="9" t="s">
        <v>294</v>
      </c>
      <c r="B69" s="9" t="s">
        <v>295</v>
      </c>
      <c r="C69" s="32"/>
      <c r="D69" s="59">
        <v>0</v>
      </c>
      <c r="E69" s="32">
        <v>0</v>
      </c>
      <c r="F69" s="32">
        <v>0</v>
      </c>
      <c r="G69" s="32">
        <v>0</v>
      </c>
      <c r="H69" s="32">
        <v>0</v>
      </c>
      <c r="I69" s="32">
        <v>1E-4</v>
      </c>
      <c r="J69" s="32">
        <v>1E-4</v>
      </c>
      <c r="K69" s="32">
        <v>1.47E-2</v>
      </c>
      <c r="L69" s="32">
        <v>4.8999999999999998E-3</v>
      </c>
      <c r="M69" s="32">
        <v>0</v>
      </c>
      <c r="N69" s="32">
        <v>0</v>
      </c>
      <c r="O69" s="32">
        <v>0</v>
      </c>
    </row>
    <row r="70" spans="1:15" hidden="1" x14ac:dyDescent="0.25">
      <c r="A70" s="9" t="s">
        <v>531</v>
      </c>
      <c r="B70" s="9" t="s">
        <v>532</v>
      </c>
      <c r="C70" s="32"/>
      <c r="D70" s="59">
        <v>8.9999999999999993E-3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</row>
    <row r="71" spans="1:15" hidden="1" x14ac:dyDescent="0.25">
      <c r="A71" s="9" t="s">
        <v>256</v>
      </c>
      <c r="B71" s="9" t="s">
        <v>257</v>
      </c>
      <c r="C71" s="32"/>
      <c r="D71" s="59">
        <v>0.02</v>
      </c>
      <c r="E71" s="32">
        <v>1.4E-2</v>
      </c>
      <c r="F71" s="32">
        <v>1.4E-2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</row>
    <row r="72" spans="1:15" hidden="1" x14ac:dyDescent="0.25">
      <c r="A72" s="9" t="s">
        <v>222</v>
      </c>
      <c r="B72" s="9" t="s">
        <v>222</v>
      </c>
      <c r="C72" s="32"/>
      <c r="D72" s="59">
        <v>0</v>
      </c>
      <c r="E72" s="32">
        <v>0</v>
      </c>
      <c r="F72" s="32">
        <v>0</v>
      </c>
      <c r="G72" s="32">
        <v>3.5999999999999997E-2</v>
      </c>
      <c r="H72" s="32">
        <v>3.5999999999999997E-2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</row>
    <row r="73" spans="1:15" hidden="1" x14ac:dyDescent="0.25">
      <c r="A73" s="9" t="s">
        <v>218</v>
      </c>
      <c r="B73" s="9" t="s">
        <v>219</v>
      </c>
      <c r="C73" s="32"/>
      <c r="D73" s="59">
        <v>2.72</v>
      </c>
      <c r="E73" s="32">
        <v>0.16900000000000001</v>
      </c>
      <c r="F73" s="32">
        <v>0.315</v>
      </c>
      <c r="G73" s="32">
        <v>0.191</v>
      </c>
      <c r="H73" s="32">
        <v>0</v>
      </c>
      <c r="I73" s="32">
        <v>0</v>
      </c>
      <c r="J73" s="32">
        <v>5.8949999999999996</v>
      </c>
      <c r="K73" s="32">
        <v>6.2569999999999997</v>
      </c>
      <c r="L73" s="32">
        <v>5.5650000000000004</v>
      </c>
      <c r="M73" s="32">
        <v>6.0750000000000002</v>
      </c>
      <c r="N73" s="32">
        <v>6.4120999999999997</v>
      </c>
      <c r="O73" s="32">
        <v>4.3266</v>
      </c>
    </row>
    <row r="74" spans="1:15" hidden="1" x14ac:dyDescent="0.25">
      <c r="A74" s="9" t="s">
        <v>212</v>
      </c>
      <c r="B74" s="9" t="s">
        <v>213</v>
      </c>
      <c r="C74" s="32"/>
      <c r="D74" s="59">
        <v>17.22</v>
      </c>
      <c r="E74" s="32">
        <v>12.134</v>
      </c>
      <c r="F74" s="32">
        <v>11.617000000000001</v>
      </c>
      <c r="G74" s="32">
        <v>3.1520000000000001</v>
      </c>
      <c r="H74" s="32">
        <v>0</v>
      </c>
      <c r="I74" s="32">
        <v>0</v>
      </c>
      <c r="J74" s="32">
        <v>0.18</v>
      </c>
      <c r="K74" s="32">
        <v>0.19500000000000001</v>
      </c>
      <c r="L74" s="32">
        <v>0.17199999999999999</v>
      </c>
      <c r="M74" s="32">
        <v>0.188</v>
      </c>
      <c r="N74" s="32">
        <v>0.19889999999999999</v>
      </c>
      <c r="O74" s="32">
        <v>0.13370000000000001</v>
      </c>
    </row>
    <row r="75" spans="1:15" hidden="1" x14ac:dyDescent="0.25">
      <c r="A75" s="9" t="s">
        <v>211</v>
      </c>
      <c r="B75" s="9" t="s">
        <v>211</v>
      </c>
      <c r="C75" s="32"/>
      <c r="D75" s="59">
        <v>19.041</v>
      </c>
      <c r="E75" s="32">
        <v>13.776</v>
      </c>
      <c r="F75" s="32">
        <v>15.977</v>
      </c>
      <c r="G75" s="32">
        <v>3.0139999999999998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</row>
    <row r="76" spans="1:15" hidden="1" x14ac:dyDescent="0.25">
      <c r="A76" s="9" t="s">
        <v>210</v>
      </c>
      <c r="B76" s="9" t="s">
        <v>210</v>
      </c>
      <c r="C76" s="32"/>
      <c r="D76" s="59">
        <v>0.496</v>
      </c>
      <c r="E76" s="32">
        <v>7.9000000000000001E-2</v>
      </c>
      <c r="F76" s="32">
        <v>0.10299999999999999</v>
      </c>
      <c r="G76" s="32">
        <v>0.186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</row>
    <row r="77" spans="1:15" hidden="1" x14ac:dyDescent="0.25">
      <c r="A77" s="9" t="s">
        <v>204</v>
      </c>
      <c r="B77" s="9" t="s">
        <v>205</v>
      </c>
      <c r="C77" s="32"/>
      <c r="D77" s="59">
        <v>32.843000000000004</v>
      </c>
      <c r="E77" s="32">
        <v>48.374000000000002</v>
      </c>
      <c r="F77" s="32">
        <v>51.243000000000002</v>
      </c>
      <c r="G77" s="32">
        <v>86.918987999999999</v>
      </c>
      <c r="H77" s="32">
        <v>71.635857999999999</v>
      </c>
      <c r="I77" s="32">
        <v>60.052714000000002</v>
      </c>
      <c r="J77" s="32">
        <v>46.075189999999999</v>
      </c>
      <c r="K77" s="32">
        <v>64.399299999999997</v>
      </c>
      <c r="L77" s="32">
        <v>54.278799999999997</v>
      </c>
      <c r="M77" s="32">
        <v>51.146999999999998</v>
      </c>
      <c r="N77" s="32">
        <v>53.270099999999999</v>
      </c>
      <c r="O77" s="32">
        <v>41.489600000000003</v>
      </c>
    </row>
    <row r="78" spans="1:15" hidden="1" x14ac:dyDescent="0.25">
      <c r="A78" s="9" t="s">
        <v>102</v>
      </c>
      <c r="B78" s="9" t="s">
        <v>102</v>
      </c>
      <c r="C78" s="32"/>
      <c r="D78" s="59">
        <v>0.435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</row>
    <row r="79" spans="1:15" hidden="1" x14ac:dyDescent="0.25">
      <c r="A79" s="9" t="s">
        <v>464</v>
      </c>
      <c r="B79" s="9" t="s">
        <v>465</v>
      </c>
      <c r="C79" s="32"/>
      <c r="D79" s="59">
        <v>7.2999999999999995E-2</v>
      </c>
      <c r="E79" s="32">
        <v>7.5999999999999998E-2</v>
      </c>
      <c r="F79" s="32">
        <v>1.6E-2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</row>
    <row r="80" spans="1:15" hidden="1" x14ac:dyDescent="0.25">
      <c r="A80" s="9" t="s">
        <v>242</v>
      </c>
      <c r="B80" s="9" t="s">
        <v>243</v>
      </c>
      <c r="C80" s="32"/>
      <c r="D80" s="59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0.112</v>
      </c>
      <c r="J80" s="32">
        <v>4.7E-2</v>
      </c>
      <c r="K80" s="32">
        <v>0</v>
      </c>
      <c r="L80" s="32">
        <v>0.125</v>
      </c>
      <c r="M80" s="32">
        <v>0.375</v>
      </c>
      <c r="N80" s="32">
        <v>0</v>
      </c>
      <c r="O80" s="32">
        <v>0</v>
      </c>
    </row>
    <row r="81" spans="1:15" hidden="1" x14ac:dyDescent="0.25">
      <c r="A81" s="9" t="s">
        <v>264</v>
      </c>
      <c r="B81" s="9" t="s">
        <v>265</v>
      </c>
      <c r="C81" s="32"/>
      <c r="D81" s="59">
        <v>0.126</v>
      </c>
      <c r="E81" s="32">
        <v>0.33400000000000002</v>
      </c>
      <c r="F81" s="32">
        <v>0.28399999999999997</v>
      </c>
      <c r="G81" s="32">
        <v>0.26</v>
      </c>
      <c r="H81" s="32">
        <v>0.3851</v>
      </c>
      <c r="I81" s="32">
        <v>0.188</v>
      </c>
      <c r="J81" s="32">
        <v>1.5611999999999999</v>
      </c>
      <c r="K81" s="32">
        <v>1.76</v>
      </c>
      <c r="L81" s="32">
        <v>0.24859999999999999</v>
      </c>
      <c r="M81" s="32">
        <v>0</v>
      </c>
      <c r="N81" s="32">
        <v>0</v>
      </c>
      <c r="O81" s="32">
        <v>0</v>
      </c>
    </row>
    <row r="82" spans="1:15" x14ac:dyDescent="0.25">
      <c r="A82" s="10"/>
      <c r="B82" s="10" t="s">
        <v>646</v>
      </c>
      <c r="C82" s="33"/>
      <c r="D82" s="60">
        <v>4.2999999999999997E-2</v>
      </c>
      <c r="E82" s="32">
        <v>2.8000000000000001E-2</v>
      </c>
      <c r="F82" s="32">
        <v>7.1999999999999995E-2</v>
      </c>
      <c r="G82" s="32">
        <v>2.5000000000000001E-2</v>
      </c>
      <c r="H82" s="32">
        <v>8.6E-3</v>
      </c>
      <c r="I82" s="32">
        <v>9.1000000000000004E-3</v>
      </c>
      <c r="J82" s="32">
        <v>0.74160000000000004</v>
      </c>
      <c r="K82" s="32">
        <v>1.2699999999999999E-2</v>
      </c>
      <c r="L82" s="32">
        <v>1.49E-2</v>
      </c>
      <c r="M82" s="32">
        <v>0</v>
      </c>
      <c r="N82" s="32">
        <v>0</v>
      </c>
      <c r="O82" s="32">
        <v>0</v>
      </c>
    </row>
    <row r="83" spans="1:15" hidden="1" x14ac:dyDescent="0.25">
      <c r="A83" s="9" t="s">
        <v>356</v>
      </c>
      <c r="B83" s="9" t="s">
        <v>357</v>
      </c>
      <c r="C83" s="32"/>
      <c r="D83" s="59">
        <v>2.3E-2</v>
      </c>
      <c r="E83" s="32">
        <v>2.8000000000000001E-2</v>
      </c>
      <c r="F83" s="32">
        <v>7.1999999999999995E-2</v>
      </c>
      <c r="G83" s="32">
        <v>2.5000000000000001E-2</v>
      </c>
      <c r="H83" s="32">
        <v>8.6E-3</v>
      </c>
      <c r="I83" s="32">
        <v>9.1000000000000004E-3</v>
      </c>
      <c r="J83" s="32">
        <v>9.5999999999999992E-3</v>
      </c>
      <c r="K83" s="32">
        <v>1.2699999999999999E-2</v>
      </c>
      <c r="L83" s="32">
        <v>1.49E-2</v>
      </c>
      <c r="M83" s="32">
        <v>0</v>
      </c>
      <c r="N83" s="32">
        <v>0</v>
      </c>
      <c r="O83" s="32">
        <v>0</v>
      </c>
    </row>
    <row r="84" spans="1:15" hidden="1" x14ac:dyDescent="0.25">
      <c r="A84" s="9" t="s">
        <v>566</v>
      </c>
      <c r="B84" s="9" t="s">
        <v>567</v>
      </c>
      <c r="C84" s="32"/>
      <c r="D84" s="59">
        <v>0.02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</row>
    <row r="85" spans="1:15" hidden="1" x14ac:dyDescent="0.25">
      <c r="A85" s="9" t="s">
        <v>352</v>
      </c>
      <c r="B85" s="9" t="s">
        <v>353</v>
      </c>
      <c r="C85" s="32"/>
      <c r="D85" s="59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0.73199999999999998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</row>
    <row r="86" spans="1:15" x14ac:dyDescent="0.25">
      <c r="A86" s="10"/>
      <c r="B86" s="10" t="s">
        <v>648</v>
      </c>
      <c r="C86" s="33">
        <f>C87+C88+C89+C90+C91+C92+C93+C94+C95+C96</f>
        <v>355.99533759080003</v>
      </c>
      <c r="D86" s="60">
        <v>145.86239999999998</v>
      </c>
      <c r="E86" s="32">
        <v>176.58199999999999</v>
      </c>
      <c r="F86" s="32">
        <v>210.52350000000001</v>
      </c>
      <c r="G86" s="32">
        <v>216.66965999999999</v>
      </c>
      <c r="H86" s="32">
        <v>216.04388599999999</v>
      </c>
      <c r="I86" s="32">
        <v>206.02535599999999</v>
      </c>
      <c r="J86" s="32">
        <v>225.62748300000001</v>
      </c>
      <c r="K86" s="32">
        <v>253.79220000000001</v>
      </c>
      <c r="L86" s="32">
        <v>167.35650000000001</v>
      </c>
      <c r="M86" s="32">
        <v>190.8186</v>
      </c>
      <c r="N86" s="32">
        <v>123.4511</v>
      </c>
      <c r="O86" s="32">
        <v>185.64949999999999</v>
      </c>
    </row>
    <row r="87" spans="1:15" x14ac:dyDescent="0.25">
      <c r="A87" s="9" t="s">
        <v>399</v>
      </c>
      <c r="B87" s="9" t="s">
        <v>400</v>
      </c>
      <c r="C87" s="32">
        <v>14.11277144</v>
      </c>
      <c r="D87" s="59">
        <v>1.6476</v>
      </c>
      <c r="E87" s="32">
        <v>4.6372999999999998</v>
      </c>
      <c r="F87" s="32">
        <v>8.3698999999999995</v>
      </c>
      <c r="G87" s="32">
        <v>7.4733609999999997</v>
      </c>
      <c r="H87" s="32">
        <v>7.4651639999999997</v>
      </c>
      <c r="I87" s="32">
        <v>8.5926740000000006</v>
      </c>
      <c r="J87" s="32">
        <v>6.8274780000000002</v>
      </c>
      <c r="K87" s="32">
        <v>9.3153000000000006</v>
      </c>
      <c r="L87" s="32">
        <v>2.8243999999999998</v>
      </c>
      <c r="M87" s="32">
        <v>5.1494</v>
      </c>
      <c r="N87" s="32">
        <v>2.7277</v>
      </c>
      <c r="O87" s="32">
        <v>4.5589000000000004</v>
      </c>
    </row>
    <row r="88" spans="1:15" x14ac:dyDescent="0.25">
      <c r="A88" s="9" t="s">
        <v>383</v>
      </c>
      <c r="B88" s="9" t="s">
        <v>384</v>
      </c>
      <c r="C88" s="32">
        <v>0.57784586419999995</v>
      </c>
      <c r="D88" s="59">
        <v>0.17699999999999999</v>
      </c>
      <c r="E88" s="32">
        <v>0.49680000000000002</v>
      </c>
      <c r="F88" s="32">
        <v>0.66979999999999995</v>
      </c>
      <c r="G88" s="32">
        <v>0.92098199999999997</v>
      </c>
      <c r="H88" s="32">
        <v>0.45777400000000001</v>
      </c>
      <c r="I88" s="32">
        <v>0.97374899999999998</v>
      </c>
      <c r="J88" s="32">
        <v>0.45774399999999998</v>
      </c>
      <c r="K88" s="32">
        <v>0.3024</v>
      </c>
      <c r="L88" s="32">
        <v>0.17519999999999999</v>
      </c>
      <c r="M88" s="32">
        <v>0.22170000000000001</v>
      </c>
      <c r="N88" s="32">
        <v>8.8099999999999998E-2</v>
      </c>
      <c r="O88" s="32">
        <v>5.0999999999999997E-2</v>
      </c>
    </row>
    <row r="89" spans="1:15" x14ac:dyDescent="0.25">
      <c r="A89" s="9" t="s">
        <v>401</v>
      </c>
      <c r="B89" s="9" t="s">
        <v>402</v>
      </c>
      <c r="C89" s="34">
        <v>1.7549643235999999</v>
      </c>
      <c r="D89" s="59">
        <v>1.2431000000000001</v>
      </c>
      <c r="E89" s="32">
        <v>1.5490999999999999</v>
      </c>
      <c r="F89" s="32">
        <v>1.8255999999999999</v>
      </c>
      <c r="G89" s="32">
        <v>2.0100210000000001</v>
      </c>
      <c r="H89" s="32">
        <v>1.6965410000000001</v>
      </c>
      <c r="I89" s="32">
        <v>2.2306840000000001</v>
      </c>
      <c r="J89" s="32">
        <v>1.718232</v>
      </c>
      <c r="K89" s="32">
        <v>1.919</v>
      </c>
      <c r="L89" s="32">
        <v>1.3455999999999999</v>
      </c>
      <c r="M89" s="32">
        <v>1.0501</v>
      </c>
      <c r="N89" s="32">
        <v>0.55100000000000005</v>
      </c>
      <c r="O89" s="32">
        <v>0.19700000000000001</v>
      </c>
    </row>
    <row r="90" spans="1:15" x14ac:dyDescent="0.25">
      <c r="A90" s="9" t="s">
        <v>397</v>
      </c>
      <c r="B90" s="9" t="s">
        <v>398</v>
      </c>
      <c r="C90" s="32">
        <v>9.8705617179999976</v>
      </c>
      <c r="D90" s="59">
        <v>7.1624999999999996</v>
      </c>
      <c r="E90" s="32">
        <v>9.4382999999999999</v>
      </c>
      <c r="F90" s="32">
        <v>12.056800000000001</v>
      </c>
      <c r="G90" s="32">
        <v>12.679143</v>
      </c>
      <c r="H90" s="32">
        <v>11.886003000000001</v>
      </c>
      <c r="I90" s="32">
        <v>15.864973000000001</v>
      </c>
      <c r="J90" s="32">
        <v>12.349143</v>
      </c>
      <c r="K90" s="32">
        <v>16.3383</v>
      </c>
      <c r="L90" s="32">
        <v>8.7560000000000002</v>
      </c>
      <c r="M90" s="32">
        <v>11.0326</v>
      </c>
      <c r="N90" s="32">
        <v>7.9013999999999998</v>
      </c>
      <c r="O90" s="32">
        <v>4.4260000000000002</v>
      </c>
    </row>
    <row r="91" spans="1:15" x14ac:dyDescent="0.25">
      <c r="A91" s="9" t="s">
        <v>38</v>
      </c>
      <c r="B91" s="9" t="s">
        <v>39</v>
      </c>
      <c r="C91" s="34">
        <v>28.579000000000001</v>
      </c>
      <c r="D91" s="59">
        <v>33</v>
      </c>
      <c r="E91" s="32">
        <v>6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spans="1:15" x14ac:dyDescent="0.25">
      <c r="A92" s="9" t="s">
        <v>381</v>
      </c>
      <c r="B92" s="9" t="s">
        <v>382</v>
      </c>
      <c r="C92" s="34">
        <v>12.363137160000003</v>
      </c>
      <c r="D92" s="59">
        <v>7.2674000000000003</v>
      </c>
      <c r="E92" s="32">
        <v>13.333399999999999</v>
      </c>
      <c r="F92" s="32">
        <v>26.128699999999998</v>
      </c>
      <c r="G92" s="32">
        <v>25.407919</v>
      </c>
      <c r="H92" s="32">
        <v>22.295068000000001</v>
      </c>
      <c r="I92" s="32">
        <v>28.981445999999998</v>
      </c>
      <c r="J92" s="32">
        <v>26.617885999999999</v>
      </c>
      <c r="K92" s="32">
        <v>24.659500000000001</v>
      </c>
      <c r="L92" s="32">
        <v>9.5632999999999999</v>
      </c>
      <c r="M92" s="32">
        <v>18.497900000000001</v>
      </c>
      <c r="N92" s="32">
        <v>10.7325</v>
      </c>
      <c r="O92" s="32">
        <v>5.0918999999999999</v>
      </c>
    </row>
    <row r="93" spans="1:15" x14ac:dyDescent="0.25">
      <c r="A93" s="9" t="s">
        <v>385</v>
      </c>
      <c r="B93" s="9" t="s">
        <v>386</v>
      </c>
      <c r="C93" s="34">
        <v>74.550478650000002</v>
      </c>
      <c r="D93" s="59">
        <v>41.006999999999998</v>
      </c>
      <c r="E93" s="32">
        <v>52.144199999999998</v>
      </c>
      <c r="F93" s="32">
        <v>56.599800000000002</v>
      </c>
      <c r="G93" s="32">
        <v>62.312731999999997</v>
      </c>
      <c r="H93" s="32">
        <v>55.432240999999998</v>
      </c>
      <c r="I93" s="32">
        <v>48.249136999999997</v>
      </c>
      <c r="J93" s="32">
        <v>53.896445</v>
      </c>
      <c r="K93" s="32">
        <v>54.981400000000001</v>
      </c>
      <c r="L93" s="32">
        <v>48.136299999999999</v>
      </c>
      <c r="M93" s="32">
        <v>49.311799999999998</v>
      </c>
      <c r="N93" s="32">
        <v>34.5822</v>
      </c>
      <c r="O93" s="32">
        <v>31.0928</v>
      </c>
    </row>
    <row r="94" spans="1:15" x14ac:dyDescent="0.25">
      <c r="A94" s="9" t="s">
        <v>387</v>
      </c>
      <c r="B94" s="9" t="s">
        <v>388</v>
      </c>
      <c r="C94" s="34">
        <v>176.98997629000002</v>
      </c>
      <c r="D94" s="59">
        <v>31.480499999999999</v>
      </c>
      <c r="E94" s="32">
        <v>56.671100000000003</v>
      </c>
      <c r="F94" s="32">
        <v>60.128</v>
      </c>
      <c r="G94" s="32">
        <v>58.009833999999998</v>
      </c>
      <c r="H94" s="32">
        <v>73.802447000000001</v>
      </c>
      <c r="I94" s="32">
        <v>55.714888000000002</v>
      </c>
      <c r="J94" s="32">
        <v>69.793383000000006</v>
      </c>
      <c r="K94" s="32">
        <v>99.605999999999995</v>
      </c>
      <c r="L94" s="32">
        <v>67.709400000000002</v>
      </c>
      <c r="M94" s="32">
        <v>67.263400000000004</v>
      </c>
      <c r="N94" s="32">
        <v>38.006599999999999</v>
      </c>
      <c r="O94" s="32">
        <v>114.87690000000001</v>
      </c>
    </row>
    <row r="95" spans="1:15" x14ac:dyDescent="0.25">
      <c r="A95" s="9" t="s">
        <v>389</v>
      </c>
      <c r="B95" s="9" t="s">
        <v>390</v>
      </c>
      <c r="C95" s="34">
        <v>27.672871305000008</v>
      </c>
      <c r="D95" s="59">
        <v>21.571000000000002</v>
      </c>
      <c r="E95" s="32">
        <v>29.2166</v>
      </c>
      <c r="F95" s="32">
        <v>39.710099999999997</v>
      </c>
      <c r="G95" s="32">
        <v>43.299723999999998</v>
      </c>
      <c r="H95" s="32">
        <v>38.138617000000004</v>
      </c>
      <c r="I95" s="32">
        <v>39.247114000000003</v>
      </c>
      <c r="J95" s="32">
        <v>49.292619000000002</v>
      </c>
      <c r="K95" s="32">
        <v>40.765000000000001</v>
      </c>
      <c r="L95" s="32">
        <v>26.4299</v>
      </c>
      <c r="M95" s="32">
        <v>34.543799999999997</v>
      </c>
      <c r="N95" s="32">
        <v>26.906099999999999</v>
      </c>
      <c r="O95" s="32">
        <v>21.5227</v>
      </c>
    </row>
    <row r="96" spans="1:15" x14ac:dyDescent="0.25">
      <c r="A96" s="9" t="s">
        <v>393</v>
      </c>
      <c r="B96" s="9" t="s">
        <v>394</v>
      </c>
      <c r="C96" s="34">
        <v>9.5237308400000007</v>
      </c>
      <c r="D96" s="59">
        <v>1.3063</v>
      </c>
      <c r="E96" s="32">
        <v>3.0952000000000002</v>
      </c>
      <c r="F96" s="32">
        <v>5.0347999999999997</v>
      </c>
      <c r="G96" s="32">
        <v>4.5559440000000002</v>
      </c>
      <c r="H96" s="32">
        <v>4.870031</v>
      </c>
      <c r="I96" s="32">
        <v>6.1706909999999997</v>
      </c>
      <c r="J96" s="32">
        <v>4.6745530000000004</v>
      </c>
      <c r="K96" s="32">
        <v>5.9053000000000004</v>
      </c>
      <c r="L96" s="32">
        <v>2.4163999999999999</v>
      </c>
      <c r="M96" s="32">
        <v>3.7479</v>
      </c>
      <c r="N96" s="32">
        <v>1.9555</v>
      </c>
      <c r="O96" s="32">
        <v>3.8323</v>
      </c>
    </row>
  </sheetData>
  <sortState ref="A87:N96">
    <sortCondition ref="B87:B96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workbookViewId="0">
      <selection activeCell="C77" sqref="C77"/>
    </sheetView>
  </sheetViews>
  <sheetFormatPr defaultRowHeight="15" x14ac:dyDescent="0.25"/>
  <cols>
    <col min="1" max="1" width="30.85546875" bestFit="1" customWidth="1"/>
    <col min="2" max="2" width="64.140625" bestFit="1" customWidth="1"/>
    <col min="3" max="15" width="12.7109375" customWidth="1"/>
  </cols>
  <sheetData>
    <row r="1" spans="1:15" x14ac:dyDescent="0.25">
      <c r="A1" t="s">
        <v>664</v>
      </c>
    </row>
    <row r="2" spans="1:15" x14ac:dyDescent="0.25">
      <c r="A2" t="s">
        <v>666</v>
      </c>
    </row>
    <row r="3" spans="1:15" x14ac:dyDescent="0.25">
      <c r="A3" s="1" t="s">
        <v>637</v>
      </c>
      <c r="B3" s="1" t="s">
        <v>638</v>
      </c>
      <c r="C3" s="1" t="s">
        <v>651</v>
      </c>
      <c r="D3" s="1">
        <v>2017</v>
      </c>
      <c r="E3" s="1">
        <v>2016</v>
      </c>
      <c r="F3" s="1">
        <v>2015</v>
      </c>
      <c r="G3" s="1">
        <v>2014</v>
      </c>
      <c r="H3" s="1">
        <v>2013</v>
      </c>
      <c r="I3" s="1">
        <v>2012</v>
      </c>
      <c r="J3" s="1">
        <v>2011</v>
      </c>
      <c r="K3" s="1">
        <v>2010</v>
      </c>
      <c r="L3" s="1">
        <v>2009</v>
      </c>
      <c r="M3" s="1">
        <v>2008</v>
      </c>
      <c r="N3" s="1">
        <v>2007</v>
      </c>
      <c r="O3" s="1">
        <v>2006</v>
      </c>
    </row>
    <row r="4" spans="1:15" x14ac:dyDescent="0.25">
      <c r="A4" s="9" t="s">
        <v>13</v>
      </c>
      <c r="B4" s="9" t="s">
        <v>14</v>
      </c>
      <c r="C4" s="34">
        <v>438.16338500000001</v>
      </c>
      <c r="D4" s="32">
        <v>371.99799999999999</v>
      </c>
      <c r="E4" s="32">
        <v>386.36900000000003</v>
      </c>
      <c r="F4" s="32">
        <v>382.56</v>
      </c>
      <c r="G4" s="32">
        <v>359.31849999999997</v>
      </c>
      <c r="H4" s="32">
        <v>333.28267899999997</v>
      </c>
      <c r="I4" s="32">
        <v>323.89496500000001</v>
      </c>
      <c r="J4" s="32">
        <v>348.07724000000002</v>
      </c>
      <c r="K4" s="32">
        <v>256.98059999999998</v>
      </c>
      <c r="L4" s="32">
        <v>193.26429999999999</v>
      </c>
      <c r="M4" s="32">
        <v>169.6515</v>
      </c>
      <c r="N4" s="32">
        <v>47.392400000000002</v>
      </c>
      <c r="O4" s="32">
        <v>52.261299999999999</v>
      </c>
    </row>
    <row r="5" spans="1:15" x14ac:dyDescent="0.25">
      <c r="A5" s="9" t="s">
        <v>2</v>
      </c>
      <c r="B5" s="9" t="s">
        <v>3</v>
      </c>
      <c r="C5" s="34">
        <v>4.3100599999999982</v>
      </c>
      <c r="D5" s="32">
        <v>4.4219999999999997</v>
      </c>
      <c r="E5" s="32">
        <v>4.3360000000000003</v>
      </c>
      <c r="F5" s="32">
        <v>4.4450000000000003</v>
      </c>
      <c r="G5" s="32">
        <v>3.952</v>
      </c>
      <c r="H5" s="32">
        <v>3.9548019999999999</v>
      </c>
      <c r="I5" s="32">
        <v>4.0039889999999998</v>
      </c>
      <c r="J5" s="32">
        <v>3.901008</v>
      </c>
      <c r="K5" s="32">
        <v>2.7288999999999999</v>
      </c>
      <c r="L5" s="32">
        <v>212.36259999999999</v>
      </c>
      <c r="M5" s="32">
        <v>179.6566</v>
      </c>
      <c r="N5" s="32">
        <v>0</v>
      </c>
      <c r="O5" s="32">
        <v>0</v>
      </c>
    </row>
    <row r="6" spans="1:15" x14ac:dyDescent="0.25">
      <c r="A6" s="9" t="s">
        <v>11</v>
      </c>
      <c r="B6" s="9" t="s">
        <v>12</v>
      </c>
      <c r="C6" s="34">
        <v>121.80920381999998</v>
      </c>
      <c r="D6" s="32">
        <v>118.602</v>
      </c>
      <c r="E6" s="32">
        <v>114.74</v>
      </c>
      <c r="F6" s="32">
        <v>106.874</v>
      </c>
      <c r="G6" s="32">
        <v>105.29451299999999</v>
      </c>
      <c r="H6" s="32">
        <v>114.62638800000001</v>
      </c>
      <c r="I6" s="32">
        <v>121.123671</v>
      </c>
      <c r="J6" s="32">
        <v>102.95996700000001</v>
      </c>
      <c r="K6" s="32">
        <v>117.5855</v>
      </c>
      <c r="L6" s="32">
        <v>83.845600000000005</v>
      </c>
      <c r="M6" s="32">
        <v>88.058300000000003</v>
      </c>
      <c r="N6" s="32">
        <v>103.91240000000001</v>
      </c>
      <c r="O6" s="32">
        <v>105.1683</v>
      </c>
    </row>
    <row r="7" spans="1:15" hidden="1" x14ac:dyDescent="0.25">
      <c r="A7" s="9" t="s">
        <v>0</v>
      </c>
      <c r="B7" s="9" t="s">
        <v>1</v>
      </c>
      <c r="C7" s="34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x14ac:dyDescent="0.25">
      <c r="A8" s="9" t="s">
        <v>376</v>
      </c>
      <c r="B8" s="9" t="s">
        <v>375</v>
      </c>
      <c r="C8" s="34">
        <v>1870.7906999999993</v>
      </c>
      <c r="D8" s="32">
        <v>1956.633</v>
      </c>
      <c r="E8" s="32">
        <v>2034.6110000000001</v>
      </c>
      <c r="F8" s="32">
        <v>2183.337</v>
      </c>
      <c r="G8" s="32">
        <v>2009.635</v>
      </c>
      <c r="H8" s="32">
        <v>1729.1086130000001</v>
      </c>
      <c r="I8" s="32">
        <v>1815.763011</v>
      </c>
      <c r="J8" s="32">
        <v>1608.8068499999999</v>
      </c>
      <c r="K8" s="32">
        <v>785.42679999999996</v>
      </c>
      <c r="L8" s="32">
        <v>994.2998</v>
      </c>
      <c r="M8" s="32">
        <v>832.31050000000005</v>
      </c>
      <c r="N8" s="32">
        <v>0</v>
      </c>
      <c r="O8" s="32">
        <v>0</v>
      </c>
    </row>
    <row r="9" spans="1:15" x14ac:dyDescent="0.25">
      <c r="A9" s="9" t="s">
        <v>6</v>
      </c>
      <c r="B9" s="9" t="s">
        <v>7</v>
      </c>
      <c r="C9" s="34">
        <v>12911.7246626</v>
      </c>
      <c r="D9" s="32">
        <v>11460.499</v>
      </c>
      <c r="E9" s="32">
        <v>13727.61</v>
      </c>
      <c r="F9" s="32">
        <v>15204.808999999999</v>
      </c>
      <c r="G9" s="32">
        <v>22140.964</v>
      </c>
      <c r="H9" s="32">
        <v>24868.771476000002</v>
      </c>
      <c r="I9" s="32">
        <v>32430.813696000001</v>
      </c>
      <c r="J9" s="32">
        <v>26373.616596</v>
      </c>
      <c r="K9" s="32">
        <v>29732.771199999999</v>
      </c>
      <c r="L9" s="32">
        <v>21574.1823</v>
      </c>
      <c r="M9" s="32">
        <v>27886.816200000001</v>
      </c>
      <c r="N9" s="32">
        <v>31156.982800000002</v>
      </c>
      <c r="O9" s="32">
        <v>29179.5046</v>
      </c>
    </row>
    <row r="10" spans="1:15" x14ac:dyDescent="0.25">
      <c r="A10" s="9" t="s">
        <v>4</v>
      </c>
      <c r="B10" s="9" t="s">
        <v>5</v>
      </c>
      <c r="C10" s="34">
        <v>1138.8370958200003</v>
      </c>
      <c r="D10" s="32">
        <v>1101.0139999999999</v>
      </c>
      <c r="E10" s="32">
        <v>963.69</v>
      </c>
      <c r="F10" s="32">
        <v>858.52700000000004</v>
      </c>
      <c r="G10" s="32">
        <v>780.62523399999998</v>
      </c>
      <c r="H10" s="32">
        <v>774.86152300000003</v>
      </c>
      <c r="I10" s="32">
        <v>766.84038299999997</v>
      </c>
      <c r="J10" s="32">
        <v>681.23308899999995</v>
      </c>
      <c r="K10" s="32">
        <v>692.75049999999999</v>
      </c>
      <c r="L10" s="32">
        <v>348.5677</v>
      </c>
      <c r="M10" s="32">
        <v>543.06370000000004</v>
      </c>
      <c r="N10" s="32">
        <v>664.84299999999996</v>
      </c>
      <c r="O10" s="32">
        <v>651.17430000000002</v>
      </c>
    </row>
    <row r="11" spans="1:15" hidden="1" x14ac:dyDescent="0.25">
      <c r="A11" s="9" t="s">
        <v>8</v>
      </c>
      <c r="B11" s="9" t="s">
        <v>9</v>
      </c>
      <c r="C11" s="34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5" x14ac:dyDescent="0.25">
      <c r="A12" s="3" t="s">
        <v>640</v>
      </c>
      <c r="B12" s="9" t="s">
        <v>15</v>
      </c>
      <c r="C12" s="34">
        <v>2.7600000000000002</v>
      </c>
      <c r="D12" s="32">
        <v>5.6820000000000004</v>
      </c>
      <c r="E12" s="32">
        <v>9.8109999999999999</v>
      </c>
      <c r="F12" s="32">
        <v>10.260999999999999</v>
      </c>
      <c r="G12" s="32">
        <v>9.6430000000000007</v>
      </c>
      <c r="H12" s="32">
        <v>9.4969999999999999</v>
      </c>
      <c r="I12" s="32">
        <v>10.1882</v>
      </c>
      <c r="J12" s="32">
        <v>10.739100000000001</v>
      </c>
      <c r="K12" s="32">
        <v>7.6108000000000002</v>
      </c>
      <c r="L12" s="32">
        <v>7.0473999999999997</v>
      </c>
      <c r="M12" s="32">
        <v>5.2846000000000002</v>
      </c>
      <c r="N12" s="32">
        <v>2.4500000000000001E-2</v>
      </c>
      <c r="O12" s="32">
        <v>4.6899999999999997E-2</v>
      </c>
    </row>
    <row r="13" spans="1:15" x14ac:dyDescent="0.25">
      <c r="A13" s="3" t="s">
        <v>639</v>
      </c>
      <c r="B13" s="9" t="s">
        <v>10</v>
      </c>
      <c r="C13" s="34">
        <v>20.320198999999995</v>
      </c>
      <c r="D13" s="59">
        <v>24.129000000000001</v>
      </c>
      <c r="E13" s="32">
        <v>23.257000000000001</v>
      </c>
      <c r="F13" s="32">
        <v>28.974</v>
      </c>
      <c r="G13" s="32">
        <v>32.053877</v>
      </c>
      <c r="H13" s="32">
        <v>34.872225999999998</v>
      </c>
      <c r="I13" s="32">
        <v>41.553300999999998</v>
      </c>
      <c r="J13" s="32">
        <v>46.323945000000002</v>
      </c>
      <c r="K13" s="32">
        <v>52.849299999999999</v>
      </c>
      <c r="L13" s="32">
        <v>46.681800000000003</v>
      </c>
      <c r="M13" s="32">
        <v>50.755499999999998</v>
      </c>
      <c r="N13" s="32">
        <v>57.954599999999999</v>
      </c>
      <c r="O13" s="32">
        <v>53.0916</v>
      </c>
    </row>
    <row r="14" spans="1:15" x14ac:dyDescent="0.25">
      <c r="A14" s="10"/>
      <c r="B14" s="10" t="s">
        <v>649</v>
      </c>
      <c r="C14" s="61">
        <v>357.59084800000005</v>
      </c>
      <c r="D14" s="60">
        <v>339.36599999999999</v>
      </c>
      <c r="E14" s="32">
        <v>345.36599999999999</v>
      </c>
      <c r="F14" s="32">
        <v>308.64400000000001</v>
      </c>
      <c r="G14" s="32">
        <v>289.18924299999998</v>
      </c>
      <c r="H14" s="32">
        <v>286.95795199999998</v>
      </c>
      <c r="I14" s="32">
        <v>308.756956</v>
      </c>
      <c r="J14" s="32">
        <v>245.15520000000001</v>
      </c>
      <c r="K14" s="32">
        <v>241.22489999999999</v>
      </c>
      <c r="L14" s="32">
        <v>211.5813</v>
      </c>
      <c r="M14" s="32">
        <v>151.0368</v>
      </c>
      <c r="N14" s="32">
        <v>302.64640000000003</v>
      </c>
      <c r="O14" s="32">
        <v>331.89249999999998</v>
      </c>
    </row>
    <row r="15" spans="1:15" x14ac:dyDescent="0.25">
      <c r="A15" s="9" t="s">
        <v>42</v>
      </c>
      <c r="B15" s="9" t="s">
        <v>43</v>
      </c>
      <c r="C15" s="32">
        <v>223.80775000000006</v>
      </c>
      <c r="D15" s="59">
        <v>177.94</v>
      </c>
      <c r="E15" s="32">
        <v>171.535</v>
      </c>
      <c r="F15" s="32">
        <v>183.17500000000001</v>
      </c>
      <c r="G15" s="32">
        <v>172.35949600000001</v>
      </c>
      <c r="H15" s="32">
        <v>175.160471</v>
      </c>
      <c r="I15" s="32">
        <v>189.38574</v>
      </c>
      <c r="J15" s="32">
        <v>143.29358099999999</v>
      </c>
      <c r="K15" s="32">
        <v>135.87459999999999</v>
      </c>
      <c r="L15" s="32">
        <v>119.7467</v>
      </c>
      <c r="M15" s="32">
        <v>63.439500000000002</v>
      </c>
      <c r="N15" s="32">
        <v>69.782700000000006</v>
      </c>
      <c r="O15" s="32">
        <v>0</v>
      </c>
    </row>
    <row r="16" spans="1:15" hidden="1" x14ac:dyDescent="0.25">
      <c r="A16" s="9" t="s">
        <v>38</v>
      </c>
      <c r="B16" s="9" t="s">
        <v>39</v>
      </c>
      <c r="C16" s="32"/>
      <c r="D16" s="59"/>
      <c r="E16" s="32"/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</row>
    <row r="17" spans="1:15" x14ac:dyDescent="0.25">
      <c r="A17" s="9" t="s">
        <v>22</v>
      </c>
      <c r="B17" s="9" t="s">
        <v>23</v>
      </c>
      <c r="C17" s="32">
        <v>236.84346600000006</v>
      </c>
      <c r="D17" s="59">
        <v>188.53399999999999</v>
      </c>
      <c r="E17" s="32">
        <v>181.893</v>
      </c>
      <c r="F17" s="32">
        <v>196.393</v>
      </c>
      <c r="G17" s="32">
        <v>183.04930999999999</v>
      </c>
      <c r="H17" s="32">
        <v>186.183323</v>
      </c>
      <c r="I17" s="32">
        <v>201.71000599999999</v>
      </c>
      <c r="J17" s="32">
        <v>153.44131100000001</v>
      </c>
      <c r="K17" s="32">
        <v>145.58160000000001</v>
      </c>
      <c r="L17" s="32">
        <v>128.1808</v>
      </c>
      <c r="M17" s="32">
        <v>68.834699999999998</v>
      </c>
      <c r="N17" s="32">
        <v>75.110900000000001</v>
      </c>
      <c r="O17" s="32">
        <v>0</v>
      </c>
    </row>
    <row r="18" spans="1:15" hidden="1" x14ac:dyDescent="0.25">
      <c r="A18" s="9" t="s">
        <v>26</v>
      </c>
      <c r="B18" s="9" t="s">
        <v>27</v>
      </c>
      <c r="C18" s="32"/>
      <c r="D18" s="59">
        <v>0.156</v>
      </c>
      <c r="E18" s="32">
        <v>4.4999999999999998E-2</v>
      </c>
      <c r="F18" s="32">
        <v>0.01</v>
      </c>
      <c r="G18" s="32">
        <v>0.01</v>
      </c>
      <c r="H18" s="32">
        <v>0.01</v>
      </c>
      <c r="I18" s="32">
        <v>0.01</v>
      </c>
      <c r="J18" s="32">
        <v>1.4999999999999999E-2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</row>
    <row r="19" spans="1:15" x14ac:dyDescent="0.25">
      <c r="A19" s="9" t="s">
        <v>34</v>
      </c>
      <c r="B19" s="9" t="s">
        <v>35</v>
      </c>
      <c r="C19" s="34">
        <v>357.44334800000001</v>
      </c>
      <c r="D19" s="59">
        <v>339.21</v>
      </c>
      <c r="E19" s="32">
        <v>345.32100000000003</v>
      </c>
      <c r="F19" s="32">
        <v>308.63400000000001</v>
      </c>
      <c r="G19" s="32">
        <v>289.17924299999999</v>
      </c>
      <c r="H19" s="32">
        <v>286.94795199999999</v>
      </c>
      <c r="I19" s="32">
        <v>308.74695600000001</v>
      </c>
      <c r="J19" s="32">
        <v>245.14019999999999</v>
      </c>
      <c r="K19" s="32">
        <v>241.22489999999999</v>
      </c>
      <c r="L19" s="32">
        <v>211.5813</v>
      </c>
      <c r="M19" s="32">
        <v>151.0368</v>
      </c>
      <c r="N19" s="32">
        <v>302.64640000000003</v>
      </c>
      <c r="O19" s="32">
        <v>331.89249999999998</v>
      </c>
    </row>
    <row r="20" spans="1:15" x14ac:dyDescent="0.25">
      <c r="A20" s="10"/>
      <c r="B20" s="10" t="s">
        <v>645</v>
      </c>
      <c r="C20" s="33">
        <v>199.69759900000003</v>
      </c>
      <c r="D20" s="60">
        <v>202.82997700000001</v>
      </c>
      <c r="E20" s="32">
        <v>208.91897599999999</v>
      </c>
      <c r="F20" s="32">
        <v>168.88963699999999</v>
      </c>
      <c r="G20" s="32">
        <v>149.90939399999999</v>
      </c>
      <c r="H20" s="32">
        <v>148.01338000000001</v>
      </c>
      <c r="I20" s="32">
        <v>146.17048199999999</v>
      </c>
      <c r="J20" s="32">
        <v>96.034130000000005</v>
      </c>
      <c r="K20" s="32">
        <v>98.676500000000004</v>
      </c>
      <c r="L20" s="32">
        <v>84.254400000000004</v>
      </c>
      <c r="M20" s="32">
        <v>77.0886</v>
      </c>
      <c r="N20" s="32">
        <v>49.495399999999997</v>
      </c>
      <c r="O20" s="32">
        <v>0</v>
      </c>
    </row>
    <row r="21" spans="1:15" hidden="1" x14ac:dyDescent="0.25">
      <c r="A21" s="9" t="s">
        <v>60</v>
      </c>
      <c r="B21" s="9" t="s">
        <v>61</v>
      </c>
      <c r="C21" s="32"/>
      <c r="D21" s="59">
        <v>44.095999999999997</v>
      </c>
      <c r="E21" s="32">
        <v>40.725999999999999</v>
      </c>
      <c r="F21" s="32">
        <v>36.243000000000002</v>
      </c>
      <c r="G21" s="32">
        <v>32.602125999999998</v>
      </c>
      <c r="H21" s="32">
        <v>32.180036999999999</v>
      </c>
      <c r="I21" s="32">
        <v>31.82011</v>
      </c>
      <c r="J21" s="32">
        <v>27.472954000000001</v>
      </c>
      <c r="K21" s="32">
        <v>27.304099999999998</v>
      </c>
      <c r="L21" s="32">
        <v>24.219899999999999</v>
      </c>
      <c r="M21" s="32">
        <v>22.1647</v>
      </c>
      <c r="N21" s="32">
        <v>12.680400000000001</v>
      </c>
      <c r="O21" s="32">
        <v>0</v>
      </c>
    </row>
    <row r="22" spans="1:15" hidden="1" x14ac:dyDescent="0.25">
      <c r="A22" s="9" t="s">
        <v>56</v>
      </c>
      <c r="B22" s="9" t="s">
        <v>57</v>
      </c>
      <c r="C22" s="32"/>
      <c r="D22" s="59">
        <v>64.125</v>
      </c>
      <c r="E22" s="32">
        <v>59.201000000000001</v>
      </c>
      <c r="F22" s="32">
        <v>52.829000000000001</v>
      </c>
      <c r="G22" s="32">
        <v>47.374426999999997</v>
      </c>
      <c r="H22" s="32">
        <v>46.783267000000002</v>
      </c>
      <c r="I22" s="32">
        <v>46.186720999999999</v>
      </c>
      <c r="J22" s="32">
        <v>39.540568999999998</v>
      </c>
      <c r="K22" s="32">
        <v>39.007300000000001</v>
      </c>
      <c r="L22" s="32">
        <v>35.0976</v>
      </c>
      <c r="M22" s="32">
        <v>32.090000000000003</v>
      </c>
      <c r="N22" s="32">
        <v>18.290400000000002</v>
      </c>
      <c r="O22" s="32">
        <v>0</v>
      </c>
    </row>
    <row r="23" spans="1:15" hidden="1" x14ac:dyDescent="0.25">
      <c r="A23" s="9" t="s">
        <v>58</v>
      </c>
      <c r="B23" s="9" t="s">
        <v>59</v>
      </c>
      <c r="C23" s="32"/>
      <c r="D23" s="59">
        <v>23.184999999999999</v>
      </c>
      <c r="E23" s="32">
        <v>21.417999999999999</v>
      </c>
      <c r="F23" s="32">
        <v>18.960999999999999</v>
      </c>
      <c r="G23" s="32">
        <v>17.171185000000001</v>
      </c>
      <c r="H23" s="32">
        <v>16.969604</v>
      </c>
      <c r="I23" s="32">
        <v>16.803311999999998</v>
      </c>
      <c r="J23" s="32">
        <v>14.688739</v>
      </c>
      <c r="K23" s="32">
        <v>14.2684</v>
      </c>
      <c r="L23" s="32">
        <v>12.843999999999999</v>
      </c>
      <c r="M23" s="32">
        <v>11.781000000000001</v>
      </c>
      <c r="N23" s="32">
        <v>6.8032000000000004</v>
      </c>
      <c r="O23" s="32">
        <v>0</v>
      </c>
    </row>
    <row r="24" spans="1:15" hidden="1" x14ac:dyDescent="0.25">
      <c r="A24" s="9" t="s">
        <v>50</v>
      </c>
      <c r="B24" s="9" t="s">
        <v>51</v>
      </c>
      <c r="C24" s="32"/>
      <c r="D24" s="59">
        <v>3.0000000000000001E-3</v>
      </c>
      <c r="E24" s="32">
        <v>4.0000000000000001E-3</v>
      </c>
      <c r="F24" s="32">
        <v>1.931</v>
      </c>
      <c r="G24" s="32">
        <v>3.5130000000000001E-3</v>
      </c>
      <c r="H24" s="32">
        <v>3.5439999999999998E-3</v>
      </c>
      <c r="I24" s="32">
        <v>3.5070000000000001E-3</v>
      </c>
      <c r="J24" s="32">
        <v>0.170268</v>
      </c>
      <c r="K24" s="32">
        <v>3.5983000000000001</v>
      </c>
      <c r="L24" s="32">
        <v>1.2999999999999999E-3</v>
      </c>
      <c r="M24" s="32">
        <v>0</v>
      </c>
      <c r="N24" s="32">
        <v>0</v>
      </c>
      <c r="O24" s="32">
        <v>0</v>
      </c>
    </row>
    <row r="25" spans="1:15" hidden="1" x14ac:dyDescent="0.25">
      <c r="A25" s="9" t="s">
        <v>54</v>
      </c>
      <c r="B25" s="9" t="s">
        <v>55</v>
      </c>
      <c r="C25" s="32"/>
      <c r="D25" s="59">
        <v>22.033000000000001</v>
      </c>
      <c r="E25" s="32">
        <v>20.343</v>
      </c>
      <c r="F25" s="32">
        <v>18.582999999999998</v>
      </c>
      <c r="G25" s="32">
        <v>16.277941999999999</v>
      </c>
      <c r="H25" s="32">
        <v>16.080786</v>
      </c>
      <c r="I25" s="32">
        <v>15.874098999999999</v>
      </c>
      <c r="J25" s="32">
        <v>13.698186</v>
      </c>
      <c r="K25" s="32">
        <v>14.4901</v>
      </c>
      <c r="L25" s="32">
        <v>12.0677</v>
      </c>
      <c r="M25" s="32">
        <v>11.0344</v>
      </c>
      <c r="N25" s="32">
        <v>6.2930000000000001</v>
      </c>
      <c r="O25" s="32">
        <v>0</v>
      </c>
    </row>
    <row r="26" spans="1:15" hidden="1" x14ac:dyDescent="0.25">
      <c r="A26" s="9" t="s">
        <v>52</v>
      </c>
      <c r="B26" s="9" t="s">
        <v>53</v>
      </c>
      <c r="C26" s="32"/>
      <c r="D26" s="59">
        <v>49.387976999999999</v>
      </c>
      <c r="E26" s="32">
        <v>67.226975999999993</v>
      </c>
      <c r="F26" s="32">
        <v>40.342637000000003</v>
      </c>
      <c r="G26" s="32">
        <v>36.480201000000001</v>
      </c>
      <c r="H26" s="32">
        <v>35.996141999999999</v>
      </c>
      <c r="I26" s="32">
        <v>35.482733000000003</v>
      </c>
      <c r="J26" s="32">
        <v>0.46341399999999999</v>
      </c>
      <c r="K26" s="32">
        <v>8.3000000000000001E-3</v>
      </c>
      <c r="L26" s="32">
        <v>2.3900000000000001E-2</v>
      </c>
      <c r="M26" s="32">
        <v>1.8499999999999999E-2</v>
      </c>
      <c r="N26" s="32">
        <v>5.4283999999999999</v>
      </c>
      <c r="O26" s="32">
        <v>0</v>
      </c>
    </row>
    <row r="27" spans="1:15" x14ac:dyDescent="0.25">
      <c r="A27" s="10"/>
      <c r="B27" s="10" t="s">
        <v>641</v>
      </c>
      <c r="C27" s="61">
        <v>259.79095758799997</v>
      </c>
      <c r="D27" s="60">
        <v>278.33300000000003</v>
      </c>
      <c r="E27" s="32">
        <v>274.27800000000002</v>
      </c>
      <c r="F27" s="32">
        <v>250.98400000000001</v>
      </c>
      <c r="G27" s="32">
        <v>224.839394</v>
      </c>
      <c r="H27" s="32">
        <v>232.28885399999999</v>
      </c>
      <c r="I27" s="32">
        <v>194.265546</v>
      </c>
      <c r="J27" s="32">
        <v>153.34940700000001</v>
      </c>
      <c r="K27" s="32">
        <v>127.3845</v>
      </c>
      <c r="L27" s="32">
        <v>120.0865</v>
      </c>
      <c r="M27" s="32">
        <v>189.40520000000001</v>
      </c>
      <c r="N27" s="32">
        <v>619.22919999999999</v>
      </c>
      <c r="O27" s="32">
        <v>644.05340000000001</v>
      </c>
    </row>
    <row r="28" spans="1:15" hidden="1" x14ac:dyDescent="0.25">
      <c r="A28" s="9" t="s">
        <v>507</v>
      </c>
      <c r="B28" s="9" t="s">
        <v>508</v>
      </c>
      <c r="C28" s="32"/>
      <c r="D28" s="59">
        <v>0</v>
      </c>
      <c r="E28" s="32">
        <v>0</v>
      </c>
      <c r="F28" s="32">
        <v>0</v>
      </c>
      <c r="G28" s="32">
        <v>4.3999999999999997E-2</v>
      </c>
      <c r="H28" s="32">
        <v>8.0699999999999994E-2</v>
      </c>
      <c r="I28" s="32">
        <v>8.3299999999999999E-2</v>
      </c>
      <c r="J28" s="32">
        <v>1E-4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</row>
    <row r="29" spans="1:15" hidden="1" x14ac:dyDescent="0.25">
      <c r="A29" s="9" t="s">
        <v>288</v>
      </c>
      <c r="B29" s="9" t="s">
        <v>289</v>
      </c>
      <c r="C29" s="32"/>
      <c r="D29" s="59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</row>
    <row r="30" spans="1:15" hidden="1" x14ac:dyDescent="0.25">
      <c r="A30" s="9" t="s">
        <v>312</v>
      </c>
      <c r="B30" s="9" t="s">
        <v>313</v>
      </c>
      <c r="C30" s="32"/>
      <c r="D30" s="59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1E-3</v>
      </c>
      <c r="K30" s="32">
        <v>5.0000000000000001E-3</v>
      </c>
      <c r="L30" s="32">
        <v>6.0000000000000001E-3</v>
      </c>
      <c r="M30" s="32">
        <v>0</v>
      </c>
      <c r="N30" s="32">
        <v>0</v>
      </c>
      <c r="O30" s="32">
        <v>0</v>
      </c>
    </row>
    <row r="31" spans="1:15" hidden="1" x14ac:dyDescent="0.25">
      <c r="A31" s="9" t="s">
        <v>193</v>
      </c>
      <c r="B31" s="9" t="s">
        <v>194</v>
      </c>
      <c r="C31" s="32"/>
      <c r="D31" s="59">
        <v>0.17199999999999999</v>
      </c>
      <c r="E31" s="32">
        <v>3.7999999999999999E-2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</row>
    <row r="32" spans="1:15" hidden="1" x14ac:dyDescent="0.25">
      <c r="A32" s="9" t="s">
        <v>266</v>
      </c>
      <c r="B32" s="9" t="s">
        <v>267</v>
      </c>
      <c r="C32" s="32"/>
      <c r="D32" s="59">
        <v>0.31900000000000001</v>
      </c>
      <c r="E32" s="32">
        <v>0.31</v>
      </c>
      <c r="F32" s="32">
        <v>0.20899999999999999</v>
      </c>
      <c r="G32" s="32">
        <v>0.55100000000000005</v>
      </c>
      <c r="H32" s="32">
        <v>1.488</v>
      </c>
      <c r="I32" s="32">
        <v>1.044</v>
      </c>
      <c r="J32" s="32">
        <v>1.7050000000000001</v>
      </c>
      <c r="K32" s="32">
        <v>1.232</v>
      </c>
      <c r="L32" s="32">
        <v>1.617</v>
      </c>
      <c r="M32" s="32">
        <v>1.617</v>
      </c>
      <c r="N32" s="32">
        <v>1.9295</v>
      </c>
      <c r="O32" s="32">
        <v>0</v>
      </c>
    </row>
    <row r="33" spans="1:15" hidden="1" x14ac:dyDescent="0.25">
      <c r="A33" s="9" t="s">
        <v>268</v>
      </c>
      <c r="B33" s="9" t="s">
        <v>269</v>
      </c>
      <c r="C33" s="32"/>
      <c r="D33" s="59">
        <v>0</v>
      </c>
      <c r="E33" s="32">
        <v>0</v>
      </c>
      <c r="F33" s="32">
        <v>0</v>
      </c>
      <c r="G33" s="32">
        <v>5.0000000000000001E-3</v>
      </c>
      <c r="H33" s="32">
        <v>2.2200000000000001E-2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</row>
    <row r="34" spans="1:15" hidden="1" x14ac:dyDescent="0.25">
      <c r="A34" s="9" t="s">
        <v>80</v>
      </c>
      <c r="B34" s="9" t="s">
        <v>81</v>
      </c>
      <c r="C34" s="32"/>
      <c r="D34" s="59">
        <v>1.0329999999999999</v>
      </c>
      <c r="E34" s="32">
        <v>1.667</v>
      </c>
      <c r="F34" s="32">
        <v>1.319</v>
      </c>
      <c r="G34" s="32">
        <v>0.91</v>
      </c>
      <c r="H34" s="32">
        <v>0.10313</v>
      </c>
      <c r="I34" s="32">
        <v>0.11070000000000001</v>
      </c>
      <c r="J34" s="32">
        <v>2.0000000000000001E-4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</row>
    <row r="35" spans="1:15" hidden="1" x14ac:dyDescent="0.25">
      <c r="A35" s="9" t="s">
        <v>82</v>
      </c>
      <c r="B35" s="9" t="s">
        <v>83</v>
      </c>
      <c r="C35" s="32"/>
      <c r="D35" s="59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1E-3</v>
      </c>
      <c r="L35" s="32">
        <v>1.1999999999999999E-3</v>
      </c>
      <c r="M35" s="32">
        <v>0</v>
      </c>
      <c r="N35" s="32">
        <v>0</v>
      </c>
      <c r="O35" s="32">
        <v>0</v>
      </c>
    </row>
    <row r="36" spans="1:15" hidden="1" x14ac:dyDescent="0.25">
      <c r="A36" s="9" t="s">
        <v>147</v>
      </c>
      <c r="B36" s="9" t="s">
        <v>148</v>
      </c>
      <c r="C36" s="32"/>
      <c r="D36" s="59">
        <v>0.123</v>
      </c>
      <c r="E36" s="32">
        <v>0.182</v>
      </c>
      <c r="F36" s="32">
        <v>7.1999999999999995E-2</v>
      </c>
      <c r="G36" s="32">
        <v>6.5000000000000002E-2</v>
      </c>
      <c r="H36" s="32">
        <v>9.8000000000000004E-2</v>
      </c>
      <c r="I36" s="32">
        <v>5.6000000000000001E-2</v>
      </c>
      <c r="J36" s="32">
        <v>3.1E-2</v>
      </c>
      <c r="K36" s="32">
        <v>4.7E-2</v>
      </c>
      <c r="L36" s="32">
        <v>4.6699999999999998E-2</v>
      </c>
      <c r="M36" s="32">
        <v>0</v>
      </c>
      <c r="N36" s="32">
        <v>0</v>
      </c>
      <c r="O36" s="32">
        <v>0</v>
      </c>
    </row>
    <row r="37" spans="1:15" hidden="1" x14ac:dyDescent="0.25">
      <c r="A37" s="9" t="s">
        <v>318</v>
      </c>
      <c r="B37" s="9" t="s">
        <v>319</v>
      </c>
      <c r="C37" s="32"/>
      <c r="D37" s="59">
        <v>2.339</v>
      </c>
      <c r="E37" s="32">
        <v>2.1080000000000001</v>
      </c>
      <c r="F37" s="32">
        <v>2.3420000000000001</v>
      </c>
      <c r="G37" s="32">
        <v>1.927</v>
      </c>
      <c r="H37" s="32">
        <v>1.8414999999999999</v>
      </c>
      <c r="I37" s="32">
        <v>1.9874000000000001</v>
      </c>
      <c r="J37" s="32">
        <v>2.93E-2</v>
      </c>
      <c r="K37" s="32">
        <v>1.4E-2</v>
      </c>
      <c r="L37" s="32">
        <v>1.4999999999999999E-2</v>
      </c>
      <c r="M37" s="32">
        <v>0</v>
      </c>
      <c r="N37" s="32">
        <v>0</v>
      </c>
      <c r="O37" s="32">
        <v>0</v>
      </c>
    </row>
    <row r="38" spans="1:15" hidden="1" x14ac:dyDescent="0.25">
      <c r="A38" s="9" t="s">
        <v>191</v>
      </c>
      <c r="B38" s="9" t="s">
        <v>192</v>
      </c>
      <c r="C38" s="32"/>
      <c r="D38" s="59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1E-3</v>
      </c>
      <c r="L38" s="32">
        <v>0</v>
      </c>
      <c r="M38" s="32">
        <v>0</v>
      </c>
      <c r="N38" s="32">
        <v>0</v>
      </c>
      <c r="O38" s="32">
        <v>0</v>
      </c>
    </row>
    <row r="39" spans="1:15" hidden="1" x14ac:dyDescent="0.25">
      <c r="A39" s="9" t="s">
        <v>185</v>
      </c>
      <c r="B39" s="9" t="s">
        <v>186</v>
      </c>
      <c r="C39" s="32"/>
      <c r="D39" s="59">
        <v>9.1379999999999999</v>
      </c>
      <c r="E39" s="32">
        <v>11.12</v>
      </c>
      <c r="F39" s="32">
        <v>9.9529999999999994</v>
      </c>
      <c r="G39" s="32">
        <v>5.4210000000000003</v>
      </c>
      <c r="H39" s="32">
        <v>6.7450000000000001</v>
      </c>
      <c r="I39" s="32">
        <v>3.762</v>
      </c>
      <c r="J39" s="32">
        <v>0.48499999999999999</v>
      </c>
      <c r="K39" s="32">
        <v>0.36799999999999999</v>
      </c>
      <c r="L39" s="32">
        <v>0.37669999999999998</v>
      </c>
      <c r="M39" s="32">
        <v>0.31180000000000002</v>
      </c>
      <c r="N39" s="32">
        <v>0.37840000000000001</v>
      </c>
      <c r="O39" s="32">
        <v>0</v>
      </c>
    </row>
    <row r="40" spans="1:15" hidden="1" x14ac:dyDescent="0.25">
      <c r="A40" s="9" t="s">
        <v>129</v>
      </c>
      <c r="B40" s="9" t="s">
        <v>130</v>
      </c>
      <c r="C40" s="32"/>
      <c r="D40" s="59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5.7000000000000002E-2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</row>
    <row r="41" spans="1:15" hidden="1" x14ac:dyDescent="0.25">
      <c r="A41" s="9" t="s">
        <v>218</v>
      </c>
      <c r="B41" s="9" t="s">
        <v>219</v>
      </c>
      <c r="C41" s="32"/>
      <c r="D41" s="59">
        <v>3.5049999999999999</v>
      </c>
      <c r="E41" s="32">
        <v>1.853</v>
      </c>
      <c r="F41" s="32">
        <v>1.5009999999999999</v>
      </c>
      <c r="G41" s="32">
        <v>0.314</v>
      </c>
      <c r="H41" s="32">
        <v>4.4999999999999998E-2</v>
      </c>
      <c r="I41" s="32">
        <v>0</v>
      </c>
      <c r="J41" s="32">
        <v>13.5435</v>
      </c>
      <c r="K41" s="32">
        <v>14.4412</v>
      </c>
      <c r="L41" s="32">
        <v>14.952</v>
      </c>
      <c r="M41" s="32">
        <v>14.700799999999999</v>
      </c>
      <c r="N41" s="32">
        <v>13.2355</v>
      </c>
      <c r="O41" s="32">
        <v>11.261200000000001</v>
      </c>
    </row>
    <row r="42" spans="1:15" hidden="1" x14ac:dyDescent="0.25">
      <c r="A42" s="9" t="s">
        <v>548</v>
      </c>
      <c r="B42" s="9" t="s">
        <v>549</v>
      </c>
      <c r="C42" s="32"/>
      <c r="D42" s="59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1E-3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</row>
    <row r="43" spans="1:15" hidden="1" x14ac:dyDescent="0.25">
      <c r="A43" s="9" t="s">
        <v>212</v>
      </c>
      <c r="B43" s="9" t="s">
        <v>213</v>
      </c>
      <c r="C43" s="32"/>
      <c r="D43" s="59">
        <v>42.076000000000001</v>
      </c>
      <c r="E43" s="32">
        <v>30.940999999999999</v>
      </c>
      <c r="F43" s="32">
        <v>24.251999999999999</v>
      </c>
      <c r="G43" s="32">
        <v>20.158000000000001</v>
      </c>
      <c r="H43" s="32">
        <v>21.811</v>
      </c>
      <c r="I43" s="32">
        <v>14.638999999999999</v>
      </c>
      <c r="J43" s="32">
        <v>0.63690000000000002</v>
      </c>
      <c r="K43" s="32">
        <v>0.50839999999999996</v>
      </c>
      <c r="L43" s="32">
        <v>0.67700000000000005</v>
      </c>
      <c r="M43" s="32">
        <v>0.45179999999999998</v>
      </c>
      <c r="N43" s="32">
        <v>0.40489999999999998</v>
      </c>
      <c r="O43" s="32">
        <v>0.34179999999999999</v>
      </c>
    </row>
    <row r="44" spans="1:15" hidden="1" x14ac:dyDescent="0.25">
      <c r="A44" s="9" t="s">
        <v>211</v>
      </c>
      <c r="B44" s="9" t="s">
        <v>211</v>
      </c>
      <c r="C44" s="32"/>
      <c r="D44" s="59">
        <v>3.5169999999999999</v>
      </c>
      <c r="E44" s="32">
        <v>1.972</v>
      </c>
      <c r="F44" s="32">
        <v>1.169</v>
      </c>
      <c r="G44" s="32">
        <v>0.186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</row>
    <row r="45" spans="1:15" hidden="1" x14ac:dyDescent="0.25">
      <c r="A45" s="9" t="s">
        <v>187</v>
      </c>
      <c r="B45" s="9" t="s">
        <v>188</v>
      </c>
      <c r="C45" s="32"/>
      <c r="D45" s="59">
        <v>0.36399999999999999</v>
      </c>
      <c r="E45" s="32">
        <v>0.63800000000000001</v>
      </c>
      <c r="F45" s="32">
        <v>0.53100000000000003</v>
      </c>
      <c r="G45" s="32">
        <v>0.94430000000000003</v>
      </c>
      <c r="H45" s="32">
        <v>0.29380000000000001</v>
      </c>
      <c r="I45" s="32">
        <v>0.23480000000000001</v>
      </c>
      <c r="J45" s="32">
        <v>0.44190000000000002</v>
      </c>
      <c r="K45" s="32">
        <v>0.248</v>
      </c>
      <c r="L45" s="32">
        <v>0.32700000000000001</v>
      </c>
      <c r="M45" s="32">
        <v>0.26500000000000001</v>
      </c>
      <c r="N45" s="32">
        <v>0.30209999999999998</v>
      </c>
      <c r="O45" s="32">
        <v>0</v>
      </c>
    </row>
    <row r="46" spans="1:15" hidden="1" x14ac:dyDescent="0.25">
      <c r="A46" s="9" t="s">
        <v>276</v>
      </c>
      <c r="B46" s="9" t="s">
        <v>277</v>
      </c>
      <c r="C46" s="32"/>
      <c r="D46" s="59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1.7000000000000001E-2</v>
      </c>
    </row>
    <row r="47" spans="1:15" hidden="1" x14ac:dyDescent="0.25">
      <c r="A47" s="9" t="s">
        <v>210</v>
      </c>
      <c r="B47" s="9" t="s">
        <v>210</v>
      </c>
      <c r="C47" s="32"/>
      <c r="D47" s="59">
        <v>0.40799999999999997</v>
      </c>
      <c r="E47" s="32">
        <v>0.70399999999999996</v>
      </c>
      <c r="F47" s="32">
        <v>0.49399999999999999</v>
      </c>
      <c r="G47" s="32">
        <v>0.21099999999999999</v>
      </c>
      <c r="H47" s="32">
        <v>0</v>
      </c>
      <c r="I47" s="32">
        <v>8.5800000000000004E-4</v>
      </c>
      <c r="J47" s="32">
        <v>4.0000000000000002E-4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</row>
    <row r="48" spans="1:15" hidden="1" x14ac:dyDescent="0.25">
      <c r="A48" s="9" t="s">
        <v>72</v>
      </c>
      <c r="B48" s="9" t="s">
        <v>73</v>
      </c>
      <c r="C48" s="32"/>
      <c r="D48" s="59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</row>
    <row r="49" spans="1:15" hidden="1" x14ac:dyDescent="0.25">
      <c r="A49" s="9" t="s">
        <v>135</v>
      </c>
      <c r="B49" s="9" t="s">
        <v>136</v>
      </c>
      <c r="C49" s="32"/>
      <c r="D49" s="59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6.0000000000000001E-3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</row>
    <row r="50" spans="1:15" hidden="1" x14ac:dyDescent="0.25">
      <c r="A50" s="9" t="s">
        <v>163</v>
      </c>
      <c r="B50" s="9" t="s">
        <v>164</v>
      </c>
      <c r="C50" s="32"/>
      <c r="D50" s="59">
        <v>12.663</v>
      </c>
      <c r="E50" s="32">
        <v>11.321</v>
      </c>
      <c r="F50" s="32">
        <v>9.3079999999999998</v>
      </c>
      <c r="G50" s="32">
        <v>5.0609999999999999</v>
      </c>
      <c r="H50" s="32">
        <v>5.4969999999999999</v>
      </c>
      <c r="I50" s="32">
        <v>6.3073300000000003</v>
      </c>
      <c r="J50" s="32">
        <v>10.6158</v>
      </c>
      <c r="K50" s="32">
        <v>6.5179999999999998</v>
      </c>
      <c r="L50" s="32">
        <v>6.3486000000000002</v>
      </c>
      <c r="M50" s="32">
        <v>5.5319000000000003</v>
      </c>
      <c r="N50" s="32">
        <v>8.5207999999999995</v>
      </c>
      <c r="O50" s="32">
        <v>0</v>
      </c>
    </row>
    <row r="51" spans="1:15" hidden="1" x14ac:dyDescent="0.25">
      <c r="A51" s="9" t="s">
        <v>115</v>
      </c>
      <c r="B51" s="9" t="s">
        <v>116</v>
      </c>
      <c r="C51" s="32"/>
      <c r="D51" s="59">
        <v>1.4219999999999999</v>
      </c>
      <c r="E51" s="32">
        <v>0.56899999999999995</v>
      </c>
      <c r="F51" s="32">
        <v>0.33700000000000002</v>
      </c>
      <c r="G51" s="32">
        <v>0.94499999999999995</v>
      </c>
      <c r="H51" s="32">
        <v>1.014</v>
      </c>
      <c r="I51" s="32">
        <v>0.73199999999999998</v>
      </c>
      <c r="J51" s="32">
        <v>20.409199999999998</v>
      </c>
      <c r="K51" s="32">
        <v>13.499000000000001</v>
      </c>
      <c r="L51" s="32">
        <v>16.606400000000001</v>
      </c>
      <c r="M51" s="32">
        <v>15.805</v>
      </c>
      <c r="N51" s="32">
        <v>19.8764</v>
      </c>
      <c r="O51" s="32">
        <v>0</v>
      </c>
    </row>
    <row r="52" spans="1:15" hidden="1" x14ac:dyDescent="0.25">
      <c r="A52" s="9" t="s">
        <v>292</v>
      </c>
      <c r="B52" s="9" t="s">
        <v>293</v>
      </c>
      <c r="C52" s="32"/>
      <c r="D52" s="59">
        <v>0</v>
      </c>
      <c r="E52" s="32">
        <v>0</v>
      </c>
      <c r="F52" s="32">
        <v>2E-3</v>
      </c>
      <c r="G52" s="32">
        <v>9.8000000000000004E-2</v>
      </c>
      <c r="H52" s="32">
        <v>0.25590000000000002</v>
      </c>
      <c r="I52" s="32">
        <v>0.1137</v>
      </c>
      <c r="J52" s="32">
        <v>9.7999999999999997E-3</v>
      </c>
      <c r="K52" s="32">
        <v>1.4E-2</v>
      </c>
      <c r="L52" s="32">
        <v>1.38E-2</v>
      </c>
      <c r="M52" s="32">
        <v>0</v>
      </c>
      <c r="N52" s="32">
        <v>0</v>
      </c>
      <c r="O52" s="32">
        <v>0</v>
      </c>
    </row>
    <row r="53" spans="1:15" hidden="1" x14ac:dyDescent="0.25">
      <c r="A53" s="9" t="s">
        <v>330</v>
      </c>
      <c r="B53" s="9" t="s">
        <v>331</v>
      </c>
      <c r="C53" s="32"/>
      <c r="D53" s="59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3.2000000000000001E-2</v>
      </c>
    </row>
    <row r="54" spans="1:15" hidden="1" x14ac:dyDescent="0.25">
      <c r="A54" s="9" t="s">
        <v>139</v>
      </c>
      <c r="B54" s="9" t="s">
        <v>140</v>
      </c>
      <c r="C54" s="32"/>
      <c r="D54" s="59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2E-3</v>
      </c>
      <c r="N54" s="32">
        <v>1.9E-2</v>
      </c>
      <c r="O54" s="32">
        <v>1.9E-2</v>
      </c>
    </row>
    <row r="55" spans="1:15" hidden="1" x14ac:dyDescent="0.25">
      <c r="A55" s="9" t="s">
        <v>264</v>
      </c>
      <c r="B55" s="9" t="s">
        <v>265</v>
      </c>
      <c r="C55" s="32"/>
      <c r="D55" s="59">
        <v>4.1829999999999998</v>
      </c>
      <c r="E55" s="32">
        <v>2.3220000000000001</v>
      </c>
      <c r="F55" s="32">
        <v>1.554</v>
      </c>
      <c r="G55" s="32">
        <v>1.677</v>
      </c>
      <c r="H55" s="32">
        <v>1.331</v>
      </c>
      <c r="I55" s="32">
        <v>0.95</v>
      </c>
      <c r="J55" s="32">
        <v>0.42009999999999997</v>
      </c>
      <c r="K55" s="32">
        <v>0.09</v>
      </c>
      <c r="L55" s="32">
        <v>8.9800000000000005E-2</v>
      </c>
      <c r="M55" s="32">
        <v>0</v>
      </c>
      <c r="N55" s="32">
        <v>0</v>
      </c>
      <c r="O55" s="32">
        <v>0</v>
      </c>
    </row>
    <row r="56" spans="1:15" hidden="1" x14ac:dyDescent="0.25">
      <c r="A56" s="9" t="s">
        <v>208</v>
      </c>
      <c r="B56" s="9" t="s">
        <v>208</v>
      </c>
      <c r="C56" s="32"/>
      <c r="D56" s="59">
        <v>0</v>
      </c>
      <c r="E56" s="32">
        <v>5.5E-2</v>
      </c>
      <c r="F56" s="32">
        <v>0.104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</row>
    <row r="57" spans="1:15" hidden="1" x14ac:dyDescent="0.25">
      <c r="A57" s="9" t="s">
        <v>107</v>
      </c>
      <c r="B57" s="9" t="s">
        <v>108</v>
      </c>
      <c r="C57" s="32"/>
      <c r="D57" s="59">
        <v>2.0259999999999998</v>
      </c>
      <c r="E57" s="32">
        <v>9.8469999999999995</v>
      </c>
      <c r="F57" s="32">
        <v>11.364000000000001</v>
      </c>
      <c r="G57" s="32">
        <v>13.19</v>
      </c>
      <c r="H57" s="32">
        <v>12.255800000000001</v>
      </c>
      <c r="I57" s="32">
        <v>2.9239999999999999</v>
      </c>
      <c r="J57" s="32">
        <v>20.218900000000001</v>
      </c>
      <c r="K57" s="32">
        <v>14.124000000000001</v>
      </c>
      <c r="L57" s="32">
        <v>18.620200000000001</v>
      </c>
      <c r="M57" s="32">
        <v>17.7561</v>
      </c>
      <c r="N57" s="32">
        <v>21.738099999999999</v>
      </c>
      <c r="O57" s="32">
        <v>1.32</v>
      </c>
    </row>
    <row r="58" spans="1:15" hidden="1" x14ac:dyDescent="0.25">
      <c r="A58" s="9" t="s">
        <v>181</v>
      </c>
      <c r="B58" s="9" t="s">
        <v>182</v>
      </c>
      <c r="C58" s="32"/>
      <c r="D58" s="59">
        <v>0</v>
      </c>
      <c r="E58" s="32">
        <v>0</v>
      </c>
      <c r="F58" s="32">
        <v>1E-3</v>
      </c>
      <c r="G58" s="32">
        <v>0.02</v>
      </c>
      <c r="H58" s="32">
        <v>5.1900000000000002E-2</v>
      </c>
      <c r="I58" s="32">
        <v>4.24E-2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</row>
    <row r="59" spans="1:15" hidden="1" x14ac:dyDescent="0.25">
      <c r="A59" s="9" t="s">
        <v>177</v>
      </c>
      <c r="B59" s="9" t="s">
        <v>178</v>
      </c>
      <c r="C59" s="32"/>
      <c r="D59" s="59">
        <v>0</v>
      </c>
      <c r="E59" s="32">
        <v>0</v>
      </c>
      <c r="F59" s="32">
        <v>0</v>
      </c>
      <c r="G59" s="32">
        <v>2E-3</v>
      </c>
      <c r="H59" s="32">
        <v>2.41E-2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</row>
    <row r="60" spans="1:15" hidden="1" x14ac:dyDescent="0.25">
      <c r="A60" s="9" t="s">
        <v>280</v>
      </c>
      <c r="B60" s="9" t="s">
        <v>281</v>
      </c>
      <c r="C60" s="32"/>
      <c r="D60" s="59">
        <v>0</v>
      </c>
      <c r="E60" s="32">
        <v>0</v>
      </c>
      <c r="F60" s="32">
        <v>0</v>
      </c>
      <c r="G60" s="32">
        <v>5.2999999999999999E-2</v>
      </c>
      <c r="H60" s="32">
        <v>3.7499999999999999E-2</v>
      </c>
      <c r="I60" s="32">
        <v>1.2E-2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</row>
    <row r="61" spans="1:15" hidden="1" x14ac:dyDescent="0.25">
      <c r="A61" s="9" t="s">
        <v>206</v>
      </c>
      <c r="B61" s="9" t="s">
        <v>206</v>
      </c>
      <c r="C61" s="32"/>
      <c r="D61" s="59">
        <v>6.0000000000000001E-3</v>
      </c>
      <c r="E61" s="32">
        <v>3.0000000000000001E-3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</row>
    <row r="62" spans="1:15" hidden="1" x14ac:dyDescent="0.25">
      <c r="A62" s="9" t="s">
        <v>183</v>
      </c>
      <c r="B62" s="9" t="s">
        <v>184</v>
      </c>
      <c r="C62" s="32"/>
      <c r="D62" s="59">
        <v>0</v>
      </c>
      <c r="E62" s="32">
        <v>0</v>
      </c>
      <c r="F62" s="32">
        <v>0</v>
      </c>
      <c r="G62" s="32">
        <v>0</v>
      </c>
      <c r="H62" s="32">
        <v>1.6800000000000001E-3</v>
      </c>
      <c r="I62" s="32">
        <v>2.2599999999999999E-3</v>
      </c>
      <c r="J62" s="32">
        <v>1E-3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</row>
    <row r="63" spans="1:15" hidden="1" x14ac:dyDescent="0.25">
      <c r="A63" s="9" t="s">
        <v>204</v>
      </c>
      <c r="B63" s="9" t="s">
        <v>205</v>
      </c>
      <c r="C63" s="32"/>
      <c r="D63" s="59">
        <v>150.28800000000001</v>
      </c>
      <c r="E63" s="32">
        <v>155.30500000000001</v>
      </c>
      <c r="F63" s="32">
        <v>145.23500000000001</v>
      </c>
      <c r="G63" s="32">
        <v>135.16709399999999</v>
      </c>
      <c r="H63" s="32">
        <v>137.18649400000001</v>
      </c>
      <c r="I63" s="32">
        <v>131.08734799999999</v>
      </c>
      <c r="J63" s="32">
        <v>81.213007000000005</v>
      </c>
      <c r="K63" s="32">
        <v>75.482900000000001</v>
      </c>
      <c r="L63" s="32">
        <v>59.582000000000001</v>
      </c>
      <c r="M63" s="32">
        <v>132.96379999999999</v>
      </c>
      <c r="N63" s="32">
        <v>552.82449999999994</v>
      </c>
      <c r="O63" s="32">
        <v>631.06240000000003</v>
      </c>
    </row>
    <row r="64" spans="1:15" hidden="1" x14ac:dyDescent="0.25">
      <c r="A64" s="9" t="s">
        <v>195</v>
      </c>
      <c r="B64" s="9" t="s">
        <v>196</v>
      </c>
      <c r="C64" s="32"/>
      <c r="D64" s="59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5.0000000000000001E-3</v>
      </c>
      <c r="L64" s="32">
        <v>9.7999999999999997E-3</v>
      </c>
      <c r="M64" s="32">
        <v>0</v>
      </c>
      <c r="N64" s="32">
        <v>0</v>
      </c>
      <c r="O64" s="32">
        <v>0</v>
      </c>
    </row>
    <row r="65" spans="1:15" hidden="1" x14ac:dyDescent="0.25">
      <c r="A65" s="9" t="s">
        <v>96</v>
      </c>
      <c r="B65" s="9" t="s">
        <v>97</v>
      </c>
      <c r="C65" s="32"/>
      <c r="D65" s="59">
        <v>44.405000000000001</v>
      </c>
      <c r="E65" s="32">
        <v>43.154000000000003</v>
      </c>
      <c r="F65" s="32">
        <v>41.031999999999996</v>
      </c>
      <c r="G65" s="32">
        <v>37.557000000000002</v>
      </c>
      <c r="H65" s="32">
        <v>40.7879</v>
      </c>
      <c r="I65" s="32">
        <v>28.914629999999999</v>
      </c>
      <c r="J65" s="32">
        <v>2.4239999999999999</v>
      </c>
      <c r="K65" s="32">
        <v>0.60499999999999998</v>
      </c>
      <c r="L65" s="32">
        <v>0.61619999999999997</v>
      </c>
      <c r="M65" s="32">
        <v>0</v>
      </c>
      <c r="N65" s="32">
        <v>0</v>
      </c>
      <c r="O65" s="32">
        <v>0</v>
      </c>
    </row>
    <row r="66" spans="1:15" hidden="1" x14ac:dyDescent="0.25">
      <c r="A66" s="9" t="s">
        <v>627</v>
      </c>
      <c r="B66" s="9" t="s">
        <v>628</v>
      </c>
      <c r="C66" s="32"/>
      <c r="D66" s="59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1E-3</v>
      </c>
      <c r="L66" s="32">
        <v>1.4E-3</v>
      </c>
      <c r="M66" s="32">
        <v>0</v>
      </c>
      <c r="N66" s="32">
        <v>0</v>
      </c>
      <c r="O66" s="32">
        <v>0</v>
      </c>
    </row>
    <row r="67" spans="1:15" hidden="1" x14ac:dyDescent="0.25">
      <c r="A67" s="9" t="s">
        <v>629</v>
      </c>
      <c r="B67" s="9" t="s">
        <v>630</v>
      </c>
      <c r="C67" s="32"/>
      <c r="D67" s="59">
        <v>0</v>
      </c>
      <c r="E67" s="32">
        <v>0</v>
      </c>
      <c r="F67" s="32">
        <v>0</v>
      </c>
      <c r="G67" s="32">
        <v>2.7E-2</v>
      </c>
      <c r="H67" s="32">
        <v>1.4250000000000001E-2</v>
      </c>
      <c r="I67" s="32">
        <v>6.8199999999999997E-3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</row>
    <row r="68" spans="1:15" hidden="1" x14ac:dyDescent="0.25">
      <c r="A68" s="9" t="s">
        <v>102</v>
      </c>
      <c r="B68" s="9" t="s">
        <v>102</v>
      </c>
      <c r="C68" s="32"/>
      <c r="D68" s="59">
        <v>0</v>
      </c>
      <c r="E68" s="32">
        <v>3.0000000000000001E-3</v>
      </c>
      <c r="F68" s="32">
        <v>8.0000000000000002E-3</v>
      </c>
      <c r="G68" s="32">
        <v>0.01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</row>
    <row r="69" spans="1:15" hidden="1" x14ac:dyDescent="0.25">
      <c r="A69" s="9" t="s">
        <v>605</v>
      </c>
      <c r="B69" s="9" t="s">
        <v>606</v>
      </c>
      <c r="C69" s="32"/>
      <c r="D69" s="59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</row>
    <row r="70" spans="1:15" hidden="1" x14ac:dyDescent="0.25">
      <c r="A70" s="9" t="s">
        <v>326</v>
      </c>
      <c r="B70" s="9" t="s">
        <v>327</v>
      </c>
      <c r="C70" s="32"/>
      <c r="D70" s="59">
        <v>0.34599999999999997</v>
      </c>
      <c r="E70" s="32">
        <v>0.16</v>
      </c>
      <c r="F70" s="32">
        <v>0.19700000000000001</v>
      </c>
      <c r="G70" s="32">
        <v>0.29299999999999998</v>
      </c>
      <c r="H70" s="32">
        <v>1.3029999999999999</v>
      </c>
      <c r="I70" s="32">
        <v>1.2549999999999999</v>
      </c>
      <c r="J70" s="32">
        <v>1.0992999999999999</v>
      </c>
      <c r="K70" s="32">
        <v>0.18</v>
      </c>
      <c r="L70" s="32">
        <v>0.1797</v>
      </c>
      <c r="M70" s="32">
        <v>0</v>
      </c>
      <c r="N70" s="32">
        <v>0</v>
      </c>
      <c r="O70" s="32">
        <v>0</v>
      </c>
    </row>
    <row r="71" spans="1:15" hidden="1" x14ac:dyDescent="0.25">
      <c r="A71" s="9" t="s">
        <v>201</v>
      </c>
      <c r="B71" s="9" t="s">
        <v>201</v>
      </c>
      <c r="C71" s="32"/>
      <c r="D71" s="59">
        <v>0</v>
      </c>
      <c r="E71" s="32">
        <v>6.0000000000000001E-3</v>
      </c>
      <c r="F71" s="32">
        <v>0</v>
      </c>
      <c r="G71" s="32">
        <v>3.0000000000000001E-3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</row>
    <row r="72" spans="1:15" x14ac:dyDescent="0.25">
      <c r="A72" s="10"/>
      <c r="B72" s="10" t="s">
        <v>646</v>
      </c>
      <c r="C72" s="33">
        <v>0</v>
      </c>
      <c r="D72" s="60">
        <v>8.9999999999999993E-3</v>
      </c>
      <c r="E72" s="32">
        <v>6.2E-2</v>
      </c>
      <c r="F72" s="32">
        <v>9.8000000000000004E-2</v>
      </c>
      <c r="G72" s="32">
        <v>0.20699999999999999</v>
      </c>
      <c r="H72" s="32">
        <v>0.30447000000000002</v>
      </c>
      <c r="I72" s="32">
        <v>0.38300000000000001</v>
      </c>
      <c r="J72" s="32">
        <v>0.1593</v>
      </c>
      <c r="K72" s="32">
        <v>0.19500000000000001</v>
      </c>
      <c r="L72" s="32">
        <v>0</v>
      </c>
      <c r="M72" s="32">
        <v>0</v>
      </c>
      <c r="N72" s="32">
        <v>0</v>
      </c>
      <c r="O72" s="32">
        <v>0</v>
      </c>
    </row>
    <row r="73" spans="1:15" hidden="1" x14ac:dyDescent="0.25">
      <c r="A73" s="9" t="s">
        <v>509</v>
      </c>
      <c r="B73" s="9" t="s">
        <v>510</v>
      </c>
      <c r="C73" s="32"/>
      <c r="D73" s="59">
        <v>0</v>
      </c>
      <c r="E73" s="32">
        <v>0</v>
      </c>
      <c r="F73" s="32">
        <v>0</v>
      </c>
      <c r="G73" s="32">
        <v>6.9000000000000006E-2</v>
      </c>
      <c r="H73" s="32">
        <v>4.3069999999999997E-2</v>
      </c>
      <c r="I73" s="32">
        <v>0</v>
      </c>
      <c r="J73" s="32">
        <v>5.0000000000000001E-3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</row>
    <row r="74" spans="1:15" hidden="1" x14ac:dyDescent="0.25">
      <c r="A74" s="9" t="s">
        <v>360</v>
      </c>
      <c r="B74" s="9" t="s">
        <v>361</v>
      </c>
      <c r="C74" s="32"/>
      <c r="D74" s="59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</row>
    <row r="75" spans="1:15" hidden="1" x14ac:dyDescent="0.25">
      <c r="A75" s="9" t="s">
        <v>352</v>
      </c>
      <c r="B75" s="9" t="s">
        <v>353</v>
      </c>
      <c r="C75" s="32"/>
      <c r="D75" s="59">
        <v>8.9999999999999993E-3</v>
      </c>
      <c r="E75" s="32">
        <v>4.1000000000000002E-2</v>
      </c>
      <c r="F75" s="32">
        <v>6.5000000000000002E-2</v>
      </c>
      <c r="G75" s="32">
        <v>0.09</v>
      </c>
      <c r="H75" s="32">
        <v>0.21340000000000001</v>
      </c>
      <c r="I75" s="32">
        <v>0.36399999999999999</v>
      </c>
      <c r="J75" s="32">
        <v>0.15429999999999999</v>
      </c>
      <c r="K75" s="32">
        <v>0.19500000000000001</v>
      </c>
      <c r="L75" s="32">
        <v>0</v>
      </c>
      <c r="M75" s="32">
        <v>0</v>
      </c>
      <c r="N75" s="32">
        <v>0</v>
      </c>
      <c r="O75" s="32">
        <v>0</v>
      </c>
    </row>
    <row r="76" spans="1:15" hidden="1" x14ac:dyDescent="0.25">
      <c r="A76" s="9" t="s">
        <v>537</v>
      </c>
      <c r="B76" s="9" t="s">
        <v>538</v>
      </c>
      <c r="C76" s="32"/>
      <c r="D76" s="59">
        <v>0</v>
      </c>
      <c r="E76" s="32">
        <v>2.1000000000000001E-2</v>
      </c>
      <c r="F76" s="32">
        <v>3.3000000000000002E-2</v>
      </c>
      <c r="G76" s="32">
        <v>4.8000000000000001E-2</v>
      </c>
      <c r="H76" s="32">
        <v>4.8000000000000001E-2</v>
      </c>
      <c r="I76" s="32">
        <v>1.9E-2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</row>
    <row r="77" spans="1:15" x14ac:dyDescent="0.25">
      <c r="A77" s="10"/>
      <c r="B77" s="10" t="s">
        <v>648</v>
      </c>
      <c r="C77" s="33">
        <f>C78+C79+C80+C81+C82+C83+C84+C85+C86+C87</f>
        <v>174.47099864499998</v>
      </c>
      <c r="D77" s="60">
        <v>156.38960000000003</v>
      </c>
      <c r="E77" s="32">
        <v>148.34350000000001</v>
      </c>
      <c r="F77" s="32">
        <v>129.19710000000001</v>
      </c>
      <c r="G77" s="32">
        <v>89.209041999999997</v>
      </c>
      <c r="H77" s="32">
        <v>93.791982000000004</v>
      </c>
      <c r="I77" s="32">
        <v>111.964214</v>
      </c>
      <c r="J77" s="32">
        <v>122.33802900000001</v>
      </c>
      <c r="K77" s="32">
        <v>127.6657</v>
      </c>
      <c r="L77" s="32">
        <v>112.14319999999999</v>
      </c>
      <c r="M77" s="32">
        <v>84.696899999999999</v>
      </c>
      <c r="N77" s="32">
        <v>105.0275</v>
      </c>
      <c r="O77" s="32">
        <v>135.97980000000001</v>
      </c>
    </row>
    <row r="78" spans="1:15" x14ac:dyDescent="0.25">
      <c r="A78" s="9" t="s">
        <v>399</v>
      </c>
      <c r="B78" s="9" t="s">
        <v>400</v>
      </c>
      <c r="C78" s="34">
        <v>1.0524196000000001</v>
      </c>
      <c r="D78" s="59">
        <v>1.3162</v>
      </c>
      <c r="E78" s="32">
        <v>1.2821</v>
      </c>
      <c r="F78" s="32">
        <v>1.5097</v>
      </c>
      <c r="G78" s="32">
        <v>1.8300540000000001</v>
      </c>
      <c r="H78" s="32">
        <v>1.9781770000000001</v>
      </c>
      <c r="I78" s="32">
        <v>2.6788340000000002</v>
      </c>
      <c r="J78" s="32">
        <v>2.4616380000000002</v>
      </c>
      <c r="K78" s="32">
        <v>3.1457999999999999</v>
      </c>
      <c r="L78" s="32">
        <v>2.7326000000000001</v>
      </c>
      <c r="M78" s="32">
        <v>2.7982</v>
      </c>
      <c r="N78" s="32">
        <v>3.1922000000000001</v>
      </c>
      <c r="O78" s="32">
        <v>2.1577999999999999</v>
      </c>
    </row>
    <row r="79" spans="1:15" x14ac:dyDescent="0.25">
      <c r="A79" s="9" t="s">
        <v>383</v>
      </c>
      <c r="B79" s="9" t="s">
        <v>384</v>
      </c>
      <c r="C79" s="34">
        <v>0.5660239050000001</v>
      </c>
      <c r="D79" s="59">
        <v>0.51690000000000003</v>
      </c>
      <c r="E79" s="32">
        <v>0.48370000000000002</v>
      </c>
      <c r="F79" s="32">
        <v>0.72240000000000004</v>
      </c>
      <c r="G79" s="32">
        <v>0.43292599999999998</v>
      </c>
      <c r="H79" s="32">
        <v>0.43128499999999997</v>
      </c>
      <c r="I79" s="32">
        <v>0.42444199999999999</v>
      </c>
      <c r="J79" s="32">
        <v>0.36087900000000001</v>
      </c>
      <c r="K79" s="32">
        <v>0.83260000000000001</v>
      </c>
      <c r="L79" s="32">
        <v>0.2651</v>
      </c>
      <c r="M79" s="32">
        <v>0.11459999999999999</v>
      </c>
      <c r="N79" s="32">
        <v>0.1716</v>
      </c>
      <c r="O79" s="32">
        <v>0.15459999999999999</v>
      </c>
    </row>
    <row r="80" spans="1:15" x14ac:dyDescent="0.25">
      <c r="A80" s="9" t="s">
        <v>401</v>
      </c>
      <c r="B80" s="9" t="s">
        <v>402</v>
      </c>
      <c r="C80" s="34">
        <v>2.2743851399999997</v>
      </c>
      <c r="D80" s="59">
        <v>2.0238999999999998</v>
      </c>
      <c r="E80" s="32">
        <v>1.9151</v>
      </c>
      <c r="F80" s="32">
        <v>1.264</v>
      </c>
      <c r="G80" s="32">
        <v>1.5799719999999999</v>
      </c>
      <c r="H80" s="32">
        <v>1.5760780000000001</v>
      </c>
      <c r="I80" s="32">
        <v>1.5934189999999999</v>
      </c>
      <c r="J80" s="32">
        <v>1.3579220000000001</v>
      </c>
      <c r="K80" s="32">
        <v>1.2929999999999999</v>
      </c>
      <c r="L80" s="32">
        <v>1.107</v>
      </c>
      <c r="M80" s="32">
        <v>0.69720000000000004</v>
      </c>
      <c r="N80" s="32">
        <v>0.73470000000000002</v>
      </c>
      <c r="O80" s="32">
        <v>0.67330000000000001</v>
      </c>
    </row>
    <row r="81" spans="1:15" x14ac:dyDescent="0.25">
      <c r="A81" s="9" t="s">
        <v>397</v>
      </c>
      <c r="B81" s="9" t="s">
        <v>398</v>
      </c>
      <c r="C81" s="34">
        <v>11.805325000000003</v>
      </c>
      <c r="D81" s="59">
        <v>10.7499</v>
      </c>
      <c r="E81" s="32">
        <v>10.0099</v>
      </c>
      <c r="F81" s="32">
        <v>9.1710999999999991</v>
      </c>
      <c r="G81" s="32">
        <v>6.0625220000000004</v>
      </c>
      <c r="H81" s="32">
        <v>5.0356249999999996</v>
      </c>
      <c r="I81" s="32">
        <v>5.227087</v>
      </c>
      <c r="J81" s="32">
        <v>7.381888</v>
      </c>
      <c r="K81" s="32">
        <v>6.9752999999999998</v>
      </c>
      <c r="L81" s="32">
        <v>6.0056000000000003</v>
      </c>
      <c r="M81" s="32">
        <v>3.9733000000000001</v>
      </c>
      <c r="N81" s="32">
        <v>4.2435</v>
      </c>
      <c r="O81" s="32">
        <v>3.835</v>
      </c>
    </row>
    <row r="82" spans="1:15" x14ac:dyDescent="0.25">
      <c r="A82" s="9" t="s">
        <v>38</v>
      </c>
      <c r="B82" s="9" t="s">
        <v>39</v>
      </c>
      <c r="C82" s="34">
        <v>7.3999999999999995</v>
      </c>
      <c r="D82" s="59">
        <v>9.9</v>
      </c>
      <c r="E82" s="32">
        <v>4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</row>
    <row r="83" spans="1:15" x14ac:dyDescent="0.25">
      <c r="A83" s="9" t="s">
        <v>381</v>
      </c>
      <c r="B83" s="9" t="s">
        <v>382</v>
      </c>
      <c r="C83" s="32">
        <v>12.101761000000005</v>
      </c>
      <c r="D83" s="59">
        <v>11.234400000000001</v>
      </c>
      <c r="E83" s="32">
        <v>10.520799999999999</v>
      </c>
      <c r="F83" s="32">
        <v>10.026300000000001</v>
      </c>
      <c r="G83" s="32">
        <v>5.8980689999999996</v>
      </c>
      <c r="H83" s="32">
        <v>6.0526169999999997</v>
      </c>
      <c r="I83" s="32">
        <v>6.8712309999999999</v>
      </c>
      <c r="J83" s="32">
        <v>10.712393</v>
      </c>
      <c r="K83" s="32">
        <v>7.8498000000000001</v>
      </c>
      <c r="L83" s="32">
        <v>6.4222000000000001</v>
      </c>
      <c r="M83" s="32">
        <v>4.4268999999999998</v>
      </c>
      <c r="N83" s="32">
        <v>4.7527999999999997</v>
      </c>
      <c r="O83" s="32">
        <v>4.1685999999999996</v>
      </c>
    </row>
    <row r="84" spans="1:15" x14ac:dyDescent="0.25">
      <c r="A84" s="9" t="s">
        <v>385</v>
      </c>
      <c r="B84" s="9" t="s">
        <v>386</v>
      </c>
      <c r="C84" s="34">
        <v>70.454225999999977</v>
      </c>
      <c r="D84" s="59">
        <v>65.117999999999995</v>
      </c>
      <c r="E84" s="32">
        <v>60.088700000000003</v>
      </c>
      <c r="F84" s="32">
        <v>54.222499999999997</v>
      </c>
      <c r="G84" s="32">
        <v>29.505884999999999</v>
      </c>
      <c r="H84" s="32">
        <v>30.810428999999999</v>
      </c>
      <c r="I84" s="32">
        <v>31.009053000000002</v>
      </c>
      <c r="J84" s="32">
        <v>42.242908999999997</v>
      </c>
      <c r="K84" s="32">
        <v>44.434199999999997</v>
      </c>
      <c r="L84" s="32">
        <v>38.997100000000003</v>
      </c>
      <c r="M84" s="32">
        <v>21.694800000000001</v>
      </c>
      <c r="N84" s="32">
        <v>32.738799999999998</v>
      </c>
      <c r="O84" s="32">
        <v>57.408799999999999</v>
      </c>
    </row>
    <row r="85" spans="1:15" x14ac:dyDescent="0.25">
      <c r="A85" s="9" t="s">
        <v>387</v>
      </c>
      <c r="B85" s="9" t="s">
        <v>388</v>
      </c>
      <c r="C85" s="32">
        <v>32.962368000000005</v>
      </c>
      <c r="D85" s="59">
        <v>22.872499999999999</v>
      </c>
      <c r="E85" s="32">
        <v>29.305599999999998</v>
      </c>
      <c r="F85" s="32">
        <v>24.913900000000002</v>
      </c>
      <c r="G85" s="32">
        <v>28.599060000000001</v>
      </c>
      <c r="H85" s="32">
        <v>32.221508999999998</v>
      </c>
      <c r="I85" s="32">
        <v>46.843952999999999</v>
      </c>
      <c r="J85" s="32">
        <v>29.959036000000001</v>
      </c>
      <c r="K85" s="32">
        <v>41.500100000000003</v>
      </c>
      <c r="L85" s="32">
        <v>37.471600000000002</v>
      </c>
      <c r="M85" s="32">
        <v>37.850200000000001</v>
      </c>
      <c r="N85" s="32">
        <v>44.174700000000001</v>
      </c>
      <c r="O85" s="32">
        <v>51.4343</v>
      </c>
    </row>
    <row r="86" spans="1:15" x14ac:dyDescent="0.25">
      <c r="A86" s="9" t="s">
        <v>389</v>
      </c>
      <c r="B86" s="9" t="s">
        <v>390</v>
      </c>
      <c r="C86" s="32">
        <v>35.202396999999984</v>
      </c>
      <c r="D86" s="59">
        <v>31.985299999999999</v>
      </c>
      <c r="E86" s="32">
        <v>29.894100000000002</v>
      </c>
      <c r="F86" s="32">
        <v>26.5931</v>
      </c>
      <c r="G86" s="32">
        <v>14.333489</v>
      </c>
      <c r="H86" s="32">
        <v>14.618555000000001</v>
      </c>
      <c r="I86" s="32">
        <v>15.659293999999999</v>
      </c>
      <c r="J86" s="32">
        <v>26.439831999999999</v>
      </c>
      <c r="K86" s="32">
        <v>19.710999999999999</v>
      </c>
      <c r="L86" s="32">
        <v>17.361999999999998</v>
      </c>
      <c r="M86" s="32">
        <v>11.2204</v>
      </c>
      <c r="N86" s="32">
        <v>12.851100000000001</v>
      </c>
      <c r="O86" s="32">
        <v>14.489800000000001</v>
      </c>
    </row>
    <row r="87" spans="1:15" x14ac:dyDescent="0.25">
      <c r="A87" s="9" t="s">
        <v>393</v>
      </c>
      <c r="B87" s="9" t="s">
        <v>394</v>
      </c>
      <c r="C87" s="34">
        <v>0.65209300000000003</v>
      </c>
      <c r="D87" s="59">
        <v>0.67249999999999999</v>
      </c>
      <c r="E87" s="32">
        <v>0.84350000000000003</v>
      </c>
      <c r="F87" s="32">
        <v>0.77410000000000001</v>
      </c>
      <c r="G87" s="32">
        <v>0.96706499999999995</v>
      </c>
      <c r="H87" s="32">
        <v>1.067707</v>
      </c>
      <c r="I87" s="32">
        <v>1.656901</v>
      </c>
      <c r="J87" s="32">
        <v>1.421532</v>
      </c>
      <c r="K87" s="32">
        <v>1.9238999999999999</v>
      </c>
      <c r="L87" s="32">
        <v>1.78</v>
      </c>
      <c r="M87" s="32">
        <v>1.9213</v>
      </c>
      <c r="N87" s="32">
        <v>2.1680999999999999</v>
      </c>
      <c r="O87" s="32">
        <v>1.6576</v>
      </c>
    </row>
    <row r="88" spans="1:15" x14ac:dyDescent="0.25">
      <c r="A88" s="10"/>
      <c r="B88" s="10" t="s">
        <v>647</v>
      </c>
      <c r="C88" s="61">
        <v>0.372</v>
      </c>
      <c r="D88" s="60">
        <v>0.39700000000000002</v>
      </c>
      <c r="E88" s="32">
        <v>1.2999999999999999E-2</v>
      </c>
      <c r="F88" s="32">
        <v>1.2999999999999999E-2</v>
      </c>
      <c r="G88" s="32">
        <v>0</v>
      </c>
      <c r="H88" s="32">
        <v>0</v>
      </c>
      <c r="I88" s="32">
        <v>0</v>
      </c>
      <c r="J88" s="32">
        <v>0</v>
      </c>
      <c r="K88" s="32">
        <v>3.9E-2</v>
      </c>
      <c r="L88" s="32">
        <v>0</v>
      </c>
      <c r="M88" s="32">
        <v>0</v>
      </c>
      <c r="N88" s="32">
        <v>0</v>
      </c>
      <c r="O88" s="32">
        <v>0</v>
      </c>
    </row>
    <row r="89" spans="1:15" hidden="1" x14ac:dyDescent="0.25">
      <c r="A89" s="9" t="s">
        <v>425</v>
      </c>
      <c r="B89" s="9" t="s">
        <v>426</v>
      </c>
      <c r="C89" s="9"/>
      <c r="D89" s="12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3.9E-2</v>
      </c>
      <c r="L89" s="7">
        <v>0</v>
      </c>
      <c r="M89" s="7">
        <v>0</v>
      </c>
      <c r="N89" s="7">
        <v>0</v>
      </c>
      <c r="O89" s="7">
        <v>0</v>
      </c>
    </row>
    <row r="90" spans="1:15" hidden="1" x14ac:dyDescent="0.25">
      <c r="A90" s="9" t="s">
        <v>405</v>
      </c>
      <c r="B90" s="9" t="s">
        <v>406</v>
      </c>
      <c r="C90" s="9"/>
      <c r="D90" s="12">
        <v>0.39700000000000002</v>
      </c>
      <c r="E90" s="7">
        <v>1.2999999999999999E-2</v>
      </c>
      <c r="F90" s="7">
        <v>1.2999999999999999E-2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</row>
  </sheetData>
  <sortState ref="A77:N86">
    <sortCondition ref="B77:B86"/>
  </sortState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abSelected="1" workbookViewId="0">
      <selection activeCell="A4" sqref="A4"/>
    </sheetView>
  </sheetViews>
  <sheetFormatPr defaultRowHeight="15" x14ac:dyDescent="0.25"/>
  <cols>
    <col min="1" max="1" width="30.85546875" bestFit="1" customWidth="1"/>
    <col min="2" max="2" width="68.42578125" bestFit="1" customWidth="1"/>
    <col min="3" max="15" width="12.7109375" customWidth="1"/>
  </cols>
  <sheetData>
    <row r="1" spans="1:15" x14ac:dyDescent="0.25">
      <c r="A1" t="s">
        <v>665</v>
      </c>
    </row>
    <row r="2" spans="1:15" x14ac:dyDescent="0.25">
      <c r="A2" t="s">
        <v>666</v>
      </c>
    </row>
    <row r="3" spans="1:15" x14ac:dyDescent="0.25">
      <c r="A3" s="1" t="s">
        <v>637</v>
      </c>
      <c r="B3" s="1" t="s">
        <v>638</v>
      </c>
      <c r="C3" s="1" t="s">
        <v>651</v>
      </c>
      <c r="D3" s="2">
        <v>2017</v>
      </c>
      <c r="E3" s="2">
        <v>2016</v>
      </c>
      <c r="F3" s="2">
        <v>2015</v>
      </c>
      <c r="G3" s="2">
        <v>2014</v>
      </c>
      <c r="H3" s="2">
        <v>2013</v>
      </c>
      <c r="I3" s="2">
        <v>2012</v>
      </c>
      <c r="J3" s="2">
        <v>2011</v>
      </c>
      <c r="K3" s="2">
        <v>2010</v>
      </c>
      <c r="L3" s="2">
        <v>2009</v>
      </c>
      <c r="M3" s="2">
        <v>2008</v>
      </c>
      <c r="N3" s="2">
        <v>2007</v>
      </c>
      <c r="O3" s="1">
        <v>2006</v>
      </c>
    </row>
    <row r="4" spans="1:15" x14ac:dyDescent="0.25">
      <c r="A4" s="9" t="s">
        <v>13</v>
      </c>
      <c r="B4" s="9" t="s">
        <v>14</v>
      </c>
      <c r="C4" s="34">
        <v>70.938000000000002</v>
      </c>
      <c r="D4" s="59">
        <v>51.218000000000004</v>
      </c>
      <c r="E4" s="32">
        <v>55.106000000000002</v>
      </c>
      <c r="F4" s="32">
        <v>79.811999999999998</v>
      </c>
      <c r="G4" s="32">
        <v>58.584000000000003</v>
      </c>
      <c r="H4" s="32">
        <v>66.854761999999994</v>
      </c>
      <c r="I4" s="32">
        <v>81.539400000000001</v>
      </c>
      <c r="J4" s="32">
        <v>85.351600000000005</v>
      </c>
      <c r="K4" s="32">
        <v>25.027699999999999</v>
      </c>
      <c r="L4" s="32">
        <v>32.122</v>
      </c>
      <c r="M4" s="32">
        <v>21.3428</v>
      </c>
      <c r="N4" s="32">
        <v>6.2675999999999998</v>
      </c>
      <c r="O4" s="32">
        <v>6.6798000000000002</v>
      </c>
    </row>
    <row r="5" spans="1:15" x14ac:dyDescent="0.25">
      <c r="A5" s="9" t="s">
        <v>2</v>
      </c>
      <c r="B5" s="9" t="s">
        <v>3</v>
      </c>
      <c r="C5" s="34">
        <v>1.1859999999999999</v>
      </c>
      <c r="D5" s="59">
        <v>0.97699999999999998</v>
      </c>
      <c r="E5" s="32">
        <v>1.0429999999999999</v>
      </c>
      <c r="F5" s="32">
        <v>1.212</v>
      </c>
      <c r="G5" s="32">
        <v>1.3560000000000001</v>
      </c>
      <c r="H5" s="32">
        <v>1.63896</v>
      </c>
      <c r="I5" s="32">
        <v>1.5403</v>
      </c>
      <c r="J5" s="32">
        <v>1.43815</v>
      </c>
      <c r="K5" s="32">
        <v>1.4236</v>
      </c>
      <c r="L5" s="32">
        <v>6.1189999999999998</v>
      </c>
      <c r="M5" s="32">
        <v>10.186</v>
      </c>
      <c r="N5" s="32">
        <v>0</v>
      </c>
      <c r="O5" s="32">
        <v>0</v>
      </c>
    </row>
    <row r="6" spans="1:15" x14ac:dyDescent="0.25">
      <c r="A6" s="9" t="s">
        <v>11</v>
      </c>
      <c r="B6" s="9" t="s">
        <v>12</v>
      </c>
      <c r="C6" s="34">
        <v>233.43403099999992</v>
      </c>
      <c r="D6" s="59">
        <v>176.87200000000001</v>
      </c>
      <c r="E6" s="32">
        <v>123.15</v>
      </c>
      <c r="F6" s="32">
        <v>124.54900000000001</v>
      </c>
      <c r="G6" s="32">
        <v>93.717533000000003</v>
      </c>
      <c r="H6" s="32">
        <v>90.815989000000002</v>
      </c>
      <c r="I6" s="32">
        <v>96.421531000000002</v>
      </c>
      <c r="J6" s="32">
        <v>94.912554</v>
      </c>
      <c r="K6" s="32">
        <v>99.982200000000006</v>
      </c>
      <c r="L6" s="32">
        <v>90.013800000000003</v>
      </c>
      <c r="M6" s="32">
        <v>93.391400000000004</v>
      </c>
      <c r="N6" s="32">
        <v>109.1447</v>
      </c>
      <c r="O6" s="32">
        <v>112.51430000000001</v>
      </c>
    </row>
    <row r="7" spans="1:15" x14ac:dyDescent="0.25">
      <c r="A7" s="9" t="s">
        <v>0</v>
      </c>
      <c r="B7" s="9" t="s">
        <v>1</v>
      </c>
      <c r="C7" s="32">
        <v>0</v>
      </c>
      <c r="D7" s="59">
        <v>0.13200000000000001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</row>
    <row r="8" spans="1:15" x14ac:dyDescent="0.25">
      <c r="A8" s="9" t="s">
        <v>376</v>
      </c>
      <c r="B8" s="9" t="s">
        <v>375</v>
      </c>
      <c r="C8" s="32">
        <v>209.01200000000003</v>
      </c>
      <c r="D8" s="59">
        <v>216.035</v>
      </c>
      <c r="E8" s="32">
        <v>220.096</v>
      </c>
      <c r="F8" s="32">
        <v>213.899</v>
      </c>
      <c r="G8" s="32">
        <v>206.66300000000001</v>
      </c>
      <c r="H8" s="32">
        <v>187.79887500000001</v>
      </c>
      <c r="I8" s="32">
        <v>207.929</v>
      </c>
      <c r="J8" s="32">
        <v>208.55799999999999</v>
      </c>
      <c r="K8" s="32">
        <v>76.2898</v>
      </c>
      <c r="L8" s="32">
        <v>69.206999999999994</v>
      </c>
      <c r="M8" s="32">
        <v>20.253</v>
      </c>
      <c r="N8" s="32">
        <v>2.5939999999999999</v>
      </c>
      <c r="O8" s="32">
        <v>3.3180000000000001</v>
      </c>
    </row>
    <row r="9" spans="1:15" x14ac:dyDescent="0.25">
      <c r="A9" s="9" t="s">
        <v>6</v>
      </c>
      <c r="B9" s="9" t="s">
        <v>7</v>
      </c>
      <c r="C9" s="32">
        <v>10712.575864</v>
      </c>
      <c r="D9" s="59">
        <v>3182.0830000000001</v>
      </c>
      <c r="E9" s="32">
        <v>7885.8280000000004</v>
      </c>
      <c r="F9" s="32">
        <v>7157.625</v>
      </c>
      <c r="G9" s="32">
        <v>10415.775475</v>
      </c>
      <c r="H9" s="32">
        <v>10363.308902999999</v>
      </c>
      <c r="I9" s="32">
        <v>11419.952049</v>
      </c>
      <c r="J9" s="32">
        <v>11173.664178000001</v>
      </c>
      <c r="K9" s="32">
        <v>12842.730799999999</v>
      </c>
      <c r="L9" s="32">
        <v>11451.6908</v>
      </c>
      <c r="M9" s="32">
        <v>15444.7066</v>
      </c>
      <c r="N9" s="32">
        <v>12711.3197</v>
      </c>
      <c r="O9" s="32">
        <v>13277.167600000001</v>
      </c>
    </row>
    <row r="10" spans="1:15" x14ac:dyDescent="0.25">
      <c r="A10" s="9" t="s">
        <v>4</v>
      </c>
      <c r="B10" s="9" t="s">
        <v>5</v>
      </c>
      <c r="C10" s="32">
        <v>897.25612899999965</v>
      </c>
      <c r="D10" s="59">
        <v>928.94399999999996</v>
      </c>
      <c r="E10" s="32">
        <v>1168.9690000000001</v>
      </c>
      <c r="F10" s="32">
        <v>1147.963</v>
      </c>
      <c r="G10" s="32">
        <v>702.031384</v>
      </c>
      <c r="H10" s="32">
        <v>570.61673699999994</v>
      </c>
      <c r="I10" s="32">
        <v>602.33377399999995</v>
      </c>
      <c r="J10" s="32">
        <v>610.23530400000004</v>
      </c>
      <c r="K10" s="32">
        <v>677.13959999999997</v>
      </c>
      <c r="L10" s="32">
        <v>594.39570000000003</v>
      </c>
      <c r="M10" s="32">
        <v>588.09580000000005</v>
      </c>
      <c r="N10" s="32">
        <v>565.42359999999996</v>
      </c>
      <c r="O10" s="32">
        <v>705.77629999999999</v>
      </c>
    </row>
    <row r="11" spans="1:15" x14ac:dyDescent="0.25">
      <c r="A11" s="9" t="s">
        <v>8</v>
      </c>
      <c r="B11" s="9" t="s">
        <v>9</v>
      </c>
      <c r="C11" s="32">
        <v>2.1770000000000001E-2</v>
      </c>
      <c r="D11" s="59">
        <v>5.0000000000000001E-3</v>
      </c>
      <c r="E11" s="32">
        <v>5.0000000000000001E-3</v>
      </c>
      <c r="F11" s="32">
        <v>6.0000000000000001E-3</v>
      </c>
      <c r="G11" s="32">
        <v>3.0000000000000001E-3</v>
      </c>
      <c r="H11" s="32">
        <v>2.96E-3</v>
      </c>
      <c r="I11" s="32">
        <v>3.1199999999999999E-3</v>
      </c>
      <c r="J11" s="32">
        <v>0</v>
      </c>
      <c r="K11" s="32">
        <v>8.3999999999999995E-3</v>
      </c>
      <c r="L11" s="32">
        <v>0.65610000000000002</v>
      </c>
      <c r="M11" s="32">
        <v>0</v>
      </c>
      <c r="N11" s="32">
        <v>0</v>
      </c>
      <c r="O11" s="32">
        <v>0</v>
      </c>
    </row>
    <row r="12" spans="1:15" x14ac:dyDescent="0.25">
      <c r="A12" s="11" t="s">
        <v>640</v>
      </c>
      <c r="B12" s="9" t="s">
        <v>15</v>
      </c>
      <c r="C12" s="32">
        <v>0</v>
      </c>
      <c r="D12" s="59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0.78700000000000003</v>
      </c>
      <c r="L12" s="32">
        <v>0.59399999999999997</v>
      </c>
      <c r="M12" s="32">
        <v>8.2199999999999995E-2</v>
      </c>
      <c r="N12" s="32">
        <v>9.7999999999999997E-3</v>
      </c>
      <c r="O12" s="32">
        <v>1.04E-2</v>
      </c>
    </row>
    <row r="13" spans="1:15" x14ac:dyDescent="0.25">
      <c r="A13" s="3" t="s">
        <v>639</v>
      </c>
      <c r="B13" s="9" t="s">
        <v>10</v>
      </c>
      <c r="C13" s="34">
        <v>49.978356999999995</v>
      </c>
      <c r="D13" s="59">
        <v>45.881999999999998</v>
      </c>
      <c r="E13" s="32">
        <v>44.344000000000001</v>
      </c>
      <c r="F13" s="32">
        <v>42.253999999999998</v>
      </c>
      <c r="G13" s="32">
        <v>45.635297999999999</v>
      </c>
      <c r="H13" s="32">
        <v>45.757851000000002</v>
      </c>
      <c r="I13" s="32">
        <v>49.592880999999998</v>
      </c>
      <c r="J13" s="32">
        <v>48.916367999999999</v>
      </c>
      <c r="K13" s="32">
        <v>55.874299999999998</v>
      </c>
      <c r="L13" s="32">
        <v>53.166600000000003</v>
      </c>
      <c r="M13" s="32">
        <v>75.349599999999995</v>
      </c>
      <c r="N13" s="32">
        <v>62.0685</v>
      </c>
      <c r="O13" s="32">
        <v>67.634200000000007</v>
      </c>
    </row>
    <row r="14" spans="1:15" x14ac:dyDescent="0.25">
      <c r="A14" s="10"/>
      <c r="B14" s="10" t="s">
        <v>649</v>
      </c>
      <c r="C14" s="61">
        <v>371.93673899999993</v>
      </c>
      <c r="D14" s="60">
        <v>334.79</v>
      </c>
      <c r="E14" s="32">
        <v>422.154</v>
      </c>
      <c r="F14" s="32">
        <v>401.529</v>
      </c>
      <c r="G14" s="32">
        <v>212.77545799999999</v>
      </c>
      <c r="H14" s="32">
        <v>230.699746</v>
      </c>
      <c r="I14" s="32">
        <v>235.533298</v>
      </c>
      <c r="J14" s="32">
        <v>238.63892100000001</v>
      </c>
      <c r="K14" s="32">
        <v>243.05119999999999</v>
      </c>
      <c r="L14" s="32">
        <v>219.38740000000001</v>
      </c>
      <c r="M14" s="32">
        <v>245.9914</v>
      </c>
      <c r="N14" s="32">
        <v>295.3272</v>
      </c>
      <c r="O14" s="32">
        <v>303.56560000000002</v>
      </c>
    </row>
    <row r="15" spans="1:15" x14ac:dyDescent="0.25">
      <c r="A15" s="9" t="s">
        <v>42</v>
      </c>
      <c r="B15" s="9" t="s">
        <v>43</v>
      </c>
      <c r="C15" s="32">
        <v>205.33293600000002</v>
      </c>
      <c r="D15" s="59">
        <v>159.84100000000001</v>
      </c>
      <c r="E15" s="32">
        <v>141.35599999999999</v>
      </c>
      <c r="F15" s="32">
        <v>189.553</v>
      </c>
      <c r="G15" s="32">
        <v>132.33344600000001</v>
      </c>
      <c r="H15" s="32">
        <v>143.99296100000001</v>
      </c>
      <c r="I15" s="32">
        <v>151.609399</v>
      </c>
      <c r="J15" s="32">
        <v>144.61399900000001</v>
      </c>
      <c r="K15" s="32">
        <v>152.11099999999999</v>
      </c>
      <c r="L15" s="32">
        <v>96.813299999999998</v>
      </c>
      <c r="M15" s="32">
        <v>92.548500000000004</v>
      </c>
      <c r="N15" s="32">
        <v>121.384</v>
      </c>
      <c r="O15" s="32">
        <v>0</v>
      </c>
    </row>
    <row r="16" spans="1:15" hidden="1" x14ac:dyDescent="0.25">
      <c r="A16" s="9" t="s">
        <v>36</v>
      </c>
      <c r="B16" s="9" t="s">
        <v>37</v>
      </c>
      <c r="C16" s="32"/>
      <c r="D16" s="59">
        <v>0</v>
      </c>
      <c r="E16" s="32">
        <v>0</v>
      </c>
      <c r="F16" s="32">
        <v>0</v>
      </c>
      <c r="G16" s="32">
        <v>0</v>
      </c>
      <c r="H16" s="32">
        <v>0</v>
      </c>
      <c r="I16" s="32">
        <v>8.0000000000000002E-3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</row>
    <row r="17" spans="1:15" hidden="1" x14ac:dyDescent="0.25">
      <c r="A17" s="9" t="s">
        <v>38</v>
      </c>
      <c r="B17" s="9" t="s">
        <v>39</v>
      </c>
      <c r="C17" s="32"/>
      <c r="D17" s="59"/>
      <c r="E17" s="32"/>
      <c r="F17" s="32">
        <v>7.0000000000000001E-3</v>
      </c>
      <c r="G17" s="32">
        <v>1E-3</v>
      </c>
      <c r="H17" s="32">
        <v>1.4E-3</v>
      </c>
      <c r="I17" s="32">
        <v>8.9999999999999993E-3</v>
      </c>
      <c r="J17" s="32">
        <v>0</v>
      </c>
      <c r="K17" s="32">
        <v>3.0000000000000001E-3</v>
      </c>
      <c r="L17" s="32">
        <v>0</v>
      </c>
      <c r="M17" s="32">
        <v>0</v>
      </c>
      <c r="N17" s="32">
        <v>0</v>
      </c>
      <c r="O17" s="32">
        <v>0</v>
      </c>
    </row>
    <row r="18" spans="1:15" x14ac:dyDescent="0.25">
      <c r="A18" s="9" t="s">
        <v>22</v>
      </c>
      <c r="B18" s="9" t="s">
        <v>23</v>
      </c>
      <c r="C18" s="32">
        <v>188.73029600000004</v>
      </c>
      <c r="D18" s="59">
        <v>175.62700000000001</v>
      </c>
      <c r="E18" s="32">
        <v>151.38</v>
      </c>
      <c r="F18" s="32">
        <v>196.01499999999999</v>
      </c>
      <c r="G18" s="32">
        <v>153.419501</v>
      </c>
      <c r="H18" s="32">
        <v>154.233138</v>
      </c>
      <c r="I18" s="32">
        <v>162.76225199999999</v>
      </c>
      <c r="J18" s="32">
        <v>153.52435700000001</v>
      </c>
      <c r="K18" s="32">
        <v>160.727</v>
      </c>
      <c r="L18" s="32">
        <v>104.55840000000001</v>
      </c>
      <c r="M18" s="32">
        <v>100.20569999999999</v>
      </c>
      <c r="N18" s="32">
        <v>129.13499999999999</v>
      </c>
      <c r="O18" s="32">
        <v>0.18</v>
      </c>
    </row>
    <row r="19" spans="1:15" hidden="1" x14ac:dyDescent="0.25">
      <c r="A19" s="9" t="s">
        <v>26</v>
      </c>
      <c r="B19" s="9" t="s">
        <v>27</v>
      </c>
      <c r="C19" s="32"/>
      <c r="D19" s="59">
        <v>0.189</v>
      </c>
      <c r="E19" s="32">
        <v>0.23200000000000001</v>
      </c>
      <c r="F19" s="32">
        <v>3.6999999999999998E-2</v>
      </c>
      <c r="G19" s="32">
        <v>1.6E-2</v>
      </c>
      <c r="H19" s="32">
        <v>1.6E-2</v>
      </c>
      <c r="I19" s="32">
        <v>0.63300000000000001</v>
      </c>
      <c r="J19" s="32">
        <v>0</v>
      </c>
      <c r="K19" s="32">
        <v>0.09</v>
      </c>
      <c r="L19" s="32">
        <v>0</v>
      </c>
      <c r="M19" s="32">
        <v>0</v>
      </c>
      <c r="N19" s="32">
        <v>0</v>
      </c>
      <c r="O19" s="32">
        <v>0</v>
      </c>
    </row>
    <row r="20" spans="1:15" x14ac:dyDescent="0.25">
      <c r="A20" s="9" t="s">
        <v>34</v>
      </c>
      <c r="B20" s="9" t="s">
        <v>35</v>
      </c>
      <c r="C20" s="32">
        <v>371.56723899999997</v>
      </c>
      <c r="D20" s="59">
        <v>334.601</v>
      </c>
      <c r="E20" s="32">
        <v>421.92200000000003</v>
      </c>
      <c r="F20" s="32">
        <v>401.48500000000001</v>
      </c>
      <c r="G20" s="32">
        <v>212.75845799999999</v>
      </c>
      <c r="H20" s="32">
        <v>230.682346</v>
      </c>
      <c r="I20" s="32">
        <v>234.883298</v>
      </c>
      <c r="J20" s="32">
        <v>238.63892100000001</v>
      </c>
      <c r="K20" s="32">
        <v>242.95820000000001</v>
      </c>
      <c r="L20" s="32">
        <v>219.38740000000001</v>
      </c>
      <c r="M20" s="32">
        <v>245.9914</v>
      </c>
      <c r="N20" s="32">
        <v>295.3272</v>
      </c>
      <c r="O20" s="32">
        <v>303.56560000000002</v>
      </c>
    </row>
    <row r="21" spans="1:15" x14ac:dyDescent="0.25">
      <c r="A21" s="10"/>
      <c r="B21" s="10" t="s">
        <v>645</v>
      </c>
      <c r="C21" s="34">
        <v>415.44444699999991</v>
      </c>
      <c r="D21" s="60">
        <v>271.02614699999998</v>
      </c>
      <c r="E21" s="32">
        <v>178.08877699999999</v>
      </c>
      <c r="F21" s="32">
        <v>218.973615</v>
      </c>
      <c r="G21" s="32">
        <v>134.421694</v>
      </c>
      <c r="H21" s="32">
        <v>148.500696</v>
      </c>
      <c r="I21" s="32">
        <v>155.258003</v>
      </c>
      <c r="J21" s="32">
        <v>118.528403</v>
      </c>
      <c r="K21" s="32">
        <v>125.44970000000001</v>
      </c>
      <c r="L21" s="32">
        <v>109.01139999999999</v>
      </c>
      <c r="M21" s="32">
        <v>99.320400000000006</v>
      </c>
      <c r="N21" s="32">
        <v>88.932100000000005</v>
      </c>
      <c r="O21" s="32">
        <v>0</v>
      </c>
    </row>
    <row r="22" spans="1:15" hidden="1" x14ac:dyDescent="0.25">
      <c r="A22" s="9" t="s">
        <v>60</v>
      </c>
      <c r="B22" s="9" t="s">
        <v>61</v>
      </c>
      <c r="C22" s="32"/>
      <c r="D22" s="59">
        <v>58.938000000000002</v>
      </c>
      <c r="E22" s="32">
        <v>38.701000000000001</v>
      </c>
      <c r="F22" s="32">
        <v>47.067999999999998</v>
      </c>
      <c r="G22" s="32">
        <v>22.150715999999999</v>
      </c>
      <c r="H22" s="32">
        <v>32.420318000000002</v>
      </c>
      <c r="I22" s="32">
        <v>33.910581999999998</v>
      </c>
      <c r="J22" s="32">
        <v>33.884385000000002</v>
      </c>
      <c r="K22" s="32">
        <v>34.543999999999997</v>
      </c>
      <c r="L22" s="32">
        <v>31.344200000000001</v>
      </c>
      <c r="M22" s="32">
        <v>28.563400000000001</v>
      </c>
      <c r="N22" s="32">
        <v>25.5032</v>
      </c>
      <c r="O22" s="32">
        <v>0</v>
      </c>
    </row>
    <row r="23" spans="1:15" hidden="1" x14ac:dyDescent="0.25">
      <c r="A23" s="9" t="s">
        <v>56</v>
      </c>
      <c r="B23" s="9" t="s">
        <v>57</v>
      </c>
      <c r="C23" s="32"/>
      <c r="D23" s="59">
        <v>85.712000000000003</v>
      </c>
      <c r="E23" s="32">
        <v>56.185000000000002</v>
      </c>
      <c r="F23" s="32">
        <v>69.491</v>
      </c>
      <c r="G23" s="32">
        <v>47.567362000000003</v>
      </c>
      <c r="H23" s="32">
        <v>46.978597000000001</v>
      </c>
      <c r="I23" s="32">
        <v>49.120793999999997</v>
      </c>
      <c r="J23" s="32">
        <v>48.523529000000003</v>
      </c>
      <c r="K23" s="32">
        <v>50.214100000000002</v>
      </c>
      <c r="L23" s="32">
        <v>45.393999999999998</v>
      </c>
      <c r="M23" s="32">
        <v>41.350099999999998</v>
      </c>
      <c r="N23" s="32">
        <v>36.869</v>
      </c>
      <c r="O23" s="32">
        <v>0</v>
      </c>
    </row>
    <row r="24" spans="1:15" hidden="1" x14ac:dyDescent="0.25">
      <c r="A24" s="9" t="s">
        <v>58</v>
      </c>
      <c r="B24" s="9" t="s">
        <v>59</v>
      </c>
      <c r="C24" s="32"/>
      <c r="D24" s="59">
        <v>30.966999999999999</v>
      </c>
      <c r="E24" s="32">
        <v>20.434000000000001</v>
      </c>
      <c r="F24" s="32">
        <v>25.227</v>
      </c>
      <c r="G24" s="32">
        <v>17.394394999999999</v>
      </c>
      <c r="H24" s="32">
        <v>17.179883</v>
      </c>
      <c r="I24" s="32">
        <v>17.978947000000002</v>
      </c>
      <c r="J24" s="32">
        <v>17.953803000000001</v>
      </c>
      <c r="K24" s="32">
        <v>18.3339</v>
      </c>
      <c r="L24" s="32">
        <v>16.6357</v>
      </c>
      <c r="M24" s="32">
        <v>15.1685</v>
      </c>
      <c r="N24" s="32">
        <v>13.5915</v>
      </c>
      <c r="O24" s="32">
        <v>0</v>
      </c>
    </row>
    <row r="25" spans="1:15" hidden="1" x14ac:dyDescent="0.25">
      <c r="A25" s="9" t="s">
        <v>50</v>
      </c>
      <c r="B25" s="9" t="s">
        <v>51</v>
      </c>
      <c r="C25" s="32"/>
      <c r="D25" s="59">
        <v>6.0000000000000001E-3</v>
      </c>
      <c r="E25" s="32">
        <v>4.0000000000000001E-3</v>
      </c>
      <c r="F25" s="32">
        <v>4.0000000000000001E-3</v>
      </c>
      <c r="G25" s="32">
        <v>2.5739999999999999E-3</v>
      </c>
      <c r="H25" s="32">
        <v>3.9389999999999998E-3</v>
      </c>
      <c r="I25" s="32">
        <v>4.1060000000000003E-3</v>
      </c>
      <c r="J25" s="32">
        <v>0.63295599999999996</v>
      </c>
      <c r="K25" s="32">
        <v>5.0616000000000003</v>
      </c>
      <c r="L25" s="32">
        <v>1.1000000000000001E-3</v>
      </c>
      <c r="M25" s="32">
        <v>1.1999999999999999E-3</v>
      </c>
      <c r="N25" s="32">
        <v>1E-3</v>
      </c>
      <c r="O25" s="32">
        <v>0</v>
      </c>
    </row>
    <row r="26" spans="1:15" hidden="1" x14ac:dyDescent="0.25">
      <c r="A26" s="9" t="s">
        <v>54</v>
      </c>
      <c r="B26" s="9" t="s">
        <v>55</v>
      </c>
      <c r="C26" s="32"/>
      <c r="D26" s="59">
        <v>29.456</v>
      </c>
      <c r="E26" s="32">
        <v>19.311</v>
      </c>
      <c r="F26" s="32">
        <v>23.885999999999999</v>
      </c>
      <c r="G26" s="32">
        <v>11.025596999999999</v>
      </c>
      <c r="H26" s="32">
        <v>16.147507999999998</v>
      </c>
      <c r="I26" s="32">
        <v>16.883869000000001</v>
      </c>
      <c r="J26" s="32">
        <v>16.874124999999999</v>
      </c>
      <c r="K26" s="32">
        <v>17.192299999999999</v>
      </c>
      <c r="L26" s="32">
        <v>15.603899999999999</v>
      </c>
      <c r="M26" s="32">
        <v>14.212</v>
      </c>
      <c r="N26" s="32">
        <v>12.6683</v>
      </c>
      <c r="O26" s="32">
        <v>0</v>
      </c>
    </row>
    <row r="27" spans="1:15" hidden="1" x14ac:dyDescent="0.25">
      <c r="A27" s="9" t="s">
        <v>52</v>
      </c>
      <c r="B27" s="9" t="s">
        <v>53</v>
      </c>
      <c r="C27" s="32"/>
      <c r="D27" s="59">
        <v>65.947147000000001</v>
      </c>
      <c r="E27" s="32">
        <v>43.453777000000002</v>
      </c>
      <c r="F27" s="32">
        <v>53.297615</v>
      </c>
      <c r="G27" s="32">
        <v>36.28105</v>
      </c>
      <c r="H27" s="32">
        <v>35.770451000000001</v>
      </c>
      <c r="I27" s="32">
        <v>37.359704999999998</v>
      </c>
      <c r="J27" s="32">
        <v>0.659605</v>
      </c>
      <c r="K27" s="32">
        <v>0.1038</v>
      </c>
      <c r="L27" s="32">
        <v>2.75E-2</v>
      </c>
      <c r="M27" s="32">
        <v>2.52E-2</v>
      </c>
      <c r="N27" s="32">
        <v>0.29909999999999998</v>
      </c>
      <c r="O27" s="32">
        <v>0</v>
      </c>
    </row>
    <row r="28" spans="1:15" hidden="1" x14ac:dyDescent="0.25">
      <c r="A28" s="9" t="s">
        <v>66</v>
      </c>
      <c r="B28" s="9" t="s">
        <v>67</v>
      </c>
      <c r="C28" s="32"/>
      <c r="D28" s="59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5.0000000000000001E-3</v>
      </c>
      <c r="M28" s="32">
        <v>0</v>
      </c>
      <c r="N28" s="32">
        <v>0</v>
      </c>
      <c r="O28" s="32">
        <v>0</v>
      </c>
    </row>
    <row r="29" spans="1:15" x14ac:dyDescent="0.25">
      <c r="A29" s="10"/>
      <c r="B29" s="10" t="s">
        <v>641</v>
      </c>
      <c r="C29" s="33">
        <v>133.48241100000004</v>
      </c>
      <c r="D29" s="60">
        <v>149.18</v>
      </c>
      <c r="E29" s="32">
        <v>228.68199999999999</v>
      </c>
      <c r="F29" s="32">
        <v>200.733</v>
      </c>
      <c r="G29" s="32">
        <v>88.722607999999994</v>
      </c>
      <c r="H29" s="32">
        <v>83.360256000000007</v>
      </c>
      <c r="I29" s="32">
        <v>77.766775999999993</v>
      </c>
      <c r="J29" s="32">
        <v>84.266626000000002</v>
      </c>
      <c r="K29" s="32">
        <v>78.427000000000007</v>
      </c>
      <c r="L29" s="32">
        <v>88.293000000000006</v>
      </c>
      <c r="M29" s="32">
        <v>85.593000000000004</v>
      </c>
      <c r="N29" s="32">
        <v>123.70650000000001</v>
      </c>
      <c r="O29" s="32">
        <v>132.3143</v>
      </c>
    </row>
    <row r="30" spans="1:15" hidden="1" x14ac:dyDescent="0.25">
      <c r="A30" s="9" t="s">
        <v>133</v>
      </c>
      <c r="B30" s="9" t="s">
        <v>134</v>
      </c>
      <c r="C30" s="32"/>
      <c r="D30" s="59">
        <v>0</v>
      </c>
      <c r="E30" s="32">
        <v>0</v>
      </c>
      <c r="F30" s="32">
        <v>0</v>
      </c>
      <c r="G30" s="32">
        <v>0</v>
      </c>
      <c r="H30" s="32">
        <v>0</v>
      </c>
      <c r="I30" s="32">
        <v>7.8E-2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</row>
    <row r="31" spans="1:15" hidden="1" x14ac:dyDescent="0.25">
      <c r="A31" s="9" t="s">
        <v>256</v>
      </c>
      <c r="B31" s="9" t="s">
        <v>257</v>
      </c>
      <c r="C31" s="32"/>
      <c r="D31" s="59">
        <v>0</v>
      </c>
      <c r="E31" s="32">
        <v>0</v>
      </c>
      <c r="F31" s="32">
        <v>0</v>
      </c>
      <c r="G31" s="32">
        <v>0</v>
      </c>
      <c r="H31" s="32">
        <v>3.9399999999999998E-2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</row>
    <row r="32" spans="1:15" hidden="1" x14ac:dyDescent="0.25">
      <c r="A32" s="9" t="s">
        <v>288</v>
      </c>
      <c r="B32" s="9" t="s">
        <v>289</v>
      </c>
      <c r="C32" s="32"/>
      <c r="D32" s="59">
        <v>0</v>
      </c>
      <c r="E32" s="32">
        <v>0</v>
      </c>
      <c r="F32" s="32">
        <v>0</v>
      </c>
      <c r="G32" s="32">
        <v>0</v>
      </c>
      <c r="H32" s="32">
        <v>1.1999999999999999E-3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</row>
    <row r="33" spans="1:15" hidden="1" x14ac:dyDescent="0.25">
      <c r="A33" s="9" t="s">
        <v>300</v>
      </c>
      <c r="B33" s="9" t="s">
        <v>301</v>
      </c>
      <c r="C33" s="32"/>
      <c r="D33" s="59">
        <v>0</v>
      </c>
      <c r="E33" s="32">
        <v>5.8999999999999997E-2</v>
      </c>
      <c r="F33" s="32">
        <v>3.3000000000000002E-2</v>
      </c>
      <c r="G33" s="32">
        <v>2.1999999999999999E-2</v>
      </c>
      <c r="H33" s="32">
        <v>6.5000000000000002E-2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</row>
    <row r="34" spans="1:15" hidden="1" x14ac:dyDescent="0.25">
      <c r="A34" s="9" t="s">
        <v>141</v>
      </c>
      <c r="B34" s="9" t="s">
        <v>142</v>
      </c>
      <c r="C34" s="32"/>
      <c r="D34" s="59">
        <v>0</v>
      </c>
      <c r="E34" s="32">
        <v>0</v>
      </c>
      <c r="F34" s="32">
        <v>1.0999999999999999E-2</v>
      </c>
      <c r="G34" s="32">
        <v>6.0000000000000001E-3</v>
      </c>
      <c r="H34" s="32">
        <v>4.0000000000000001E-3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</row>
    <row r="35" spans="1:15" hidden="1" x14ac:dyDescent="0.25">
      <c r="A35" s="9" t="s">
        <v>312</v>
      </c>
      <c r="B35" s="9" t="s">
        <v>313</v>
      </c>
      <c r="C35" s="32"/>
      <c r="D35" s="59">
        <v>0.82899999999999996</v>
      </c>
      <c r="E35" s="32">
        <v>0.79</v>
      </c>
      <c r="F35" s="32">
        <v>0.63900000000000001</v>
      </c>
      <c r="G35" s="32">
        <v>0.73599999999999999</v>
      </c>
      <c r="H35" s="32">
        <v>0.51449999999999996</v>
      </c>
      <c r="I35" s="32">
        <v>0.28899999999999998</v>
      </c>
      <c r="J35" s="32">
        <v>0.53700000000000003</v>
      </c>
      <c r="K35" s="32">
        <v>9.5500000000000002E-2</v>
      </c>
      <c r="L35" s="32">
        <v>0.17499999999999999</v>
      </c>
      <c r="M35" s="32">
        <v>0</v>
      </c>
      <c r="N35" s="32">
        <v>0</v>
      </c>
      <c r="O35" s="32">
        <v>0</v>
      </c>
    </row>
    <row r="36" spans="1:15" hidden="1" x14ac:dyDescent="0.25">
      <c r="A36" s="9" t="s">
        <v>266</v>
      </c>
      <c r="B36" s="9" t="s">
        <v>267</v>
      </c>
      <c r="C36" s="32"/>
      <c r="D36" s="59">
        <v>0.72899999999999998</v>
      </c>
      <c r="E36" s="32">
        <v>0.63200000000000001</v>
      </c>
      <c r="F36" s="32">
        <v>0.16800000000000001</v>
      </c>
      <c r="G36" s="32">
        <v>0.27300000000000002</v>
      </c>
      <c r="H36" s="32">
        <v>0.19900000000000001</v>
      </c>
      <c r="I36" s="32">
        <v>0.21299999999999999</v>
      </c>
      <c r="J36" s="32">
        <v>0.30099999999999999</v>
      </c>
      <c r="K36" s="32">
        <v>1.04</v>
      </c>
      <c r="L36" s="32">
        <v>0.79900000000000004</v>
      </c>
      <c r="M36" s="32">
        <v>1.2010000000000001</v>
      </c>
      <c r="N36" s="32">
        <v>3.0539999999999998</v>
      </c>
      <c r="O36" s="32">
        <v>3.3839999999999999</v>
      </c>
    </row>
    <row r="37" spans="1:15" hidden="1" x14ac:dyDescent="0.25">
      <c r="A37" s="9" t="s">
        <v>268</v>
      </c>
      <c r="B37" s="9" t="s">
        <v>269</v>
      </c>
      <c r="C37" s="32"/>
      <c r="D37" s="59">
        <v>1.103</v>
      </c>
      <c r="E37" s="32">
        <v>1.1619999999999999</v>
      </c>
      <c r="F37" s="32">
        <v>1.194</v>
      </c>
      <c r="G37" s="32">
        <v>1.1759999999999999</v>
      </c>
      <c r="H37" s="32">
        <v>1.0920000000000001</v>
      </c>
      <c r="I37" s="32">
        <v>1.1319999999999999</v>
      </c>
      <c r="J37" s="32">
        <v>1.077</v>
      </c>
      <c r="K37" s="32">
        <v>1.147</v>
      </c>
      <c r="L37" s="32">
        <v>1.123</v>
      </c>
      <c r="M37" s="32">
        <v>0.66100000000000003</v>
      </c>
      <c r="N37" s="32">
        <v>0</v>
      </c>
      <c r="O37" s="32">
        <v>0</v>
      </c>
    </row>
    <row r="38" spans="1:15" hidden="1" x14ac:dyDescent="0.25">
      <c r="A38" s="9" t="s">
        <v>80</v>
      </c>
      <c r="B38" s="9" t="s">
        <v>81</v>
      </c>
      <c r="C38" s="32"/>
      <c r="D38" s="59">
        <v>3.4000000000000002E-2</v>
      </c>
      <c r="E38" s="32">
        <v>0.04</v>
      </c>
      <c r="F38" s="32">
        <v>3.2000000000000001E-2</v>
      </c>
      <c r="G38" s="32">
        <v>9.7000000000000003E-2</v>
      </c>
      <c r="H38" s="32">
        <v>7.4999999999999997E-2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</row>
    <row r="39" spans="1:15" hidden="1" x14ac:dyDescent="0.25">
      <c r="A39" s="9" t="s">
        <v>631</v>
      </c>
      <c r="B39" s="9" t="s">
        <v>632</v>
      </c>
      <c r="C39" s="32"/>
      <c r="D39" s="59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1.7500000000000002E-2</v>
      </c>
      <c r="L39" s="32">
        <v>3.5000000000000003E-2</v>
      </c>
      <c r="M39" s="32">
        <v>0</v>
      </c>
      <c r="N39" s="32">
        <v>0</v>
      </c>
      <c r="O39" s="32">
        <v>0</v>
      </c>
    </row>
    <row r="40" spans="1:15" hidden="1" x14ac:dyDescent="0.25">
      <c r="A40" s="9" t="s">
        <v>318</v>
      </c>
      <c r="B40" s="9" t="s">
        <v>319</v>
      </c>
      <c r="C40" s="32"/>
      <c r="D40" s="59">
        <v>5.0000000000000001E-3</v>
      </c>
      <c r="E40" s="32">
        <v>1.7999999999999999E-2</v>
      </c>
      <c r="F40" s="32">
        <v>3.1E-2</v>
      </c>
      <c r="G40" s="32">
        <v>5.0000000000000001E-3</v>
      </c>
      <c r="H40" s="32">
        <v>2.4899999999999999E-2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</row>
    <row r="41" spans="1:15" hidden="1" x14ac:dyDescent="0.25">
      <c r="A41" s="9" t="s">
        <v>185</v>
      </c>
      <c r="B41" s="9" t="s">
        <v>186</v>
      </c>
      <c r="C41" s="32"/>
      <c r="D41" s="59">
        <v>1.2929999999999999</v>
      </c>
      <c r="E41" s="32">
        <v>0.82899999999999996</v>
      </c>
      <c r="F41" s="32">
        <v>0.65800000000000003</v>
      </c>
      <c r="G41" s="32">
        <v>0.64200000000000002</v>
      </c>
      <c r="H41" s="32">
        <v>0.38100000000000001</v>
      </c>
      <c r="I41" s="32">
        <v>0.38100000000000001</v>
      </c>
      <c r="J41" s="32">
        <v>0.66500000000000004</v>
      </c>
      <c r="K41" s="32">
        <v>0.82</v>
      </c>
      <c r="L41" s="32">
        <v>0.31900000000000001</v>
      </c>
      <c r="M41" s="32">
        <v>1.083</v>
      </c>
      <c r="N41" s="32">
        <v>2.1110000000000002</v>
      </c>
      <c r="O41" s="32">
        <v>2.282</v>
      </c>
    </row>
    <row r="42" spans="1:15" hidden="1" x14ac:dyDescent="0.25">
      <c r="A42" s="9" t="s">
        <v>149</v>
      </c>
      <c r="B42" s="9" t="s">
        <v>150</v>
      </c>
      <c r="C42" s="32"/>
      <c r="D42" s="59">
        <v>3.0000000000000001E-3</v>
      </c>
      <c r="E42" s="32">
        <v>3.0000000000000001E-3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</row>
    <row r="43" spans="1:15" hidden="1" x14ac:dyDescent="0.25">
      <c r="A43" s="9" t="s">
        <v>92</v>
      </c>
      <c r="B43" s="9" t="s">
        <v>93</v>
      </c>
      <c r="C43" s="32"/>
      <c r="D43" s="59">
        <v>0</v>
      </c>
      <c r="E43" s="32">
        <v>3.5000000000000003E-2</v>
      </c>
      <c r="F43" s="32">
        <v>2.8000000000000001E-2</v>
      </c>
      <c r="G43" s="32">
        <v>1.2999999999999999E-2</v>
      </c>
      <c r="H43" s="32">
        <v>4.2999999999999997E-2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</row>
    <row r="44" spans="1:15" hidden="1" x14ac:dyDescent="0.25">
      <c r="A44" s="9" t="s">
        <v>218</v>
      </c>
      <c r="B44" s="9" t="s">
        <v>219</v>
      </c>
      <c r="C44" s="32"/>
      <c r="D44" s="59">
        <v>6.9930000000000003</v>
      </c>
      <c r="E44" s="32">
        <v>8.234</v>
      </c>
      <c r="F44" s="32">
        <v>2.3180000000000001</v>
      </c>
      <c r="G44" s="32">
        <v>3.46</v>
      </c>
      <c r="H44" s="32">
        <v>3.3959999999999999</v>
      </c>
      <c r="I44" s="32">
        <v>3.6185999999999998</v>
      </c>
      <c r="J44" s="32">
        <v>10.935</v>
      </c>
      <c r="K44" s="32">
        <v>11.359</v>
      </c>
      <c r="L44" s="32">
        <v>11.252599999999999</v>
      </c>
      <c r="M44" s="32">
        <v>11.856</v>
      </c>
      <c r="N44" s="32">
        <v>12.970599999999999</v>
      </c>
      <c r="O44" s="32">
        <v>7.6832000000000003</v>
      </c>
    </row>
    <row r="45" spans="1:15" hidden="1" x14ac:dyDescent="0.25">
      <c r="A45" s="9" t="s">
        <v>212</v>
      </c>
      <c r="B45" s="9" t="s">
        <v>213</v>
      </c>
      <c r="C45" s="32"/>
      <c r="D45" s="59">
        <v>3.032</v>
      </c>
      <c r="E45" s="32">
        <v>1.069</v>
      </c>
      <c r="F45" s="32">
        <v>0.23699999999999999</v>
      </c>
      <c r="G45" s="32">
        <v>0</v>
      </c>
      <c r="H45" s="32">
        <v>0</v>
      </c>
      <c r="I45" s="32">
        <v>0</v>
      </c>
      <c r="J45" s="32">
        <v>0.25700000000000001</v>
      </c>
      <c r="K45" s="32">
        <v>0.27500000000000002</v>
      </c>
      <c r="L45" s="32">
        <v>0.29499999999999998</v>
      </c>
      <c r="M45" s="32">
        <v>0.28399999999999997</v>
      </c>
      <c r="N45" s="32">
        <v>0.29570000000000002</v>
      </c>
      <c r="O45" s="32">
        <v>0.2382</v>
      </c>
    </row>
    <row r="46" spans="1:15" hidden="1" x14ac:dyDescent="0.25">
      <c r="A46" s="9" t="s">
        <v>211</v>
      </c>
      <c r="B46" s="9" t="s">
        <v>211</v>
      </c>
      <c r="C46" s="32"/>
      <c r="D46" s="59">
        <v>1.0229999999999999</v>
      </c>
      <c r="E46" s="32">
        <v>0.90500000000000003</v>
      </c>
      <c r="F46" s="32">
        <v>0.55800000000000005</v>
      </c>
      <c r="G46" s="32">
        <v>0.55300000000000005</v>
      </c>
      <c r="H46" s="32">
        <v>0.34200000000000003</v>
      </c>
      <c r="I46" s="32">
        <v>0.123</v>
      </c>
      <c r="J46" s="32">
        <v>0.13800000000000001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</row>
    <row r="47" spans="1:15" hidden="1" x14ac:dyDescent="0.25">
      <c r="A47" s="9" t="s">
        <v>187</v>
      </c>
      <c r="B47" s="9" t="s">
        <v>188</v>
      </c>
      <c r="C47" s="32"/>
      <c r="D47" s="59">
        <v>4.1920000000000002</v>
      </c>
      <c r="E47" s="32">
        <v>3.1320000000000001</v>
      </c>
      <c r="F47" s="32">
        <v>2.1949999999999998</v>
      </c>
      <c r="G47" s="32">
        <v>2.1230000000000002</v>
      </c>
      <c r="H47" s="32">
        <v>1.847</v>
      </c>
      <c r="I47" s="32">
        <v>1.40238</v>
      </c>
      <c r="J47" s="32">
        <v>1.4906999999999999</v>
      </c>
      <c r="K47" s="32">
        <v>1.0109999999999999</v>
      </c>
      <c r="L47" s="32">
        <v>0.51690000000000003</v>
      </c>
      <c r="M47" s="32">
        <v>0.62429999999999997</v>
      </c>
      <c r="N47" s="32">
        <v>0.69199999999999995</v>
      </c>
      <c r="O47" s="32">
        <v>2.3039999999999998</v>
      </c>
    </row>
    <row r="48" spans="1:15" hidden="1" x14ac:dyDescent="0.25">
      <c r="A48" s="9" t="s">
        <v>276</v>
      </c>
      <c r="B48" s="9" t="s">
        <v>277</v>
      </c>
      <c r="C48" s="32"/>
      <c r="D48" s="59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8.0000000000000002E-3</v>
      </c>
      <c r="L48" s="32">
        <v>5.0000000000000001E-3</v>
      </c>
      <c r="M48" s="32">
        <v>1.0999999999999999E-2</v>
      </c>
      <c r="N48" s="32">
        <v>2.5999999999999999E-2</v>
      </c>
      <c r="O48" s="32">
        <v>0.82599999999999996</v>
      </c>
    </row>
    <row r="49" spans="1:15" hidden="1" x14ac:dyDescent="0.25">
      <c r="A49" s="9" t="s">
        <v>210</v>
      </c>
      <c r="B49" s="9" t="s">
        <v>210</v>
      </c>
      <c r="C49" s="32"/>
      <c r="D49" s="59">
        <v>9.2999999999999999E-2</v>
      </c>
      <c r="E49" s="32">
        <v>0.52700000000000002</v>
      </c>
      <c r="F49" s="32">
        <v>0.44400000000000001</v>
      </c>
      <c r="G49" s="32">
        <v>0.23200000000000001</v>
      </c>
      <c r="H49" s="32">
        <v>0.40200000000000002</v>
      </c>
      <c r="I49" s="32">
        <v>0.442</v>
      </c>
      <c r="J49" s="32">
        <v>2.1000000000000001E-2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</row>
    <row r="50" spans="1:15" hidden="1" x14ac:dyDescent="0.25">
      <c r="A50" s="9" t="s">
        <v>135</v>
      </c>
      <c r="B50" s="9" t="s">
        <v>136</v>
      </c>
      <c r="C50" s="32"/>
      <c r="D50" s="59">
        <v>6.8000000000000005E-2</v>
      </c>
      <c r="E50" s="32">
        <v>6.5000000000000002E-2</v>
      </c>
      <c r="F50" s="32">
        <v>4.0000000000000001E-3</v>
      </c>
      <c r="G50" s="32">
        <v>1.2999999999999999E-2</v>
      </c>
      <c r="H50" s="32">
        <v>2.7E-2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</row>
    <row r="51" spans="1:15" hidden="1" x14ac:dyDescent="0.25">
      <c r="A51" s="9" t="s">
        <v>167</v>
      </c>
      <c r="B51" s="9" t="s">
        <v>168</v>
      </c>
      <c r="C51" s="32"/>
      <c r="D51" s="59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5.5709999999999997</v>
      </c>
      <c r="O51" s="32">
        <v>7.1280000000000001</v>
      </c>
    </row>
    <row r="52" spans="1:15" hidden="1" x14ac:dyDescent="0.25">
      <c r="A52" s="9" t="s">
        <v>163</v>
      </c>
      <c r="B52" s="9" t="s">
        <v>164</v>
      </c>
      <c r="C52" s="32"/>
      <c r="D52" s="59">
        <v>3.714</v>
      </c>
      <c r="E52" s="32">
        <v>4.8719999999999999</v>
      </c>
      <c r="F52" s="32">
        <v>4.6340000000000003</v>
      </c>
      <c r="G52" s="32">
        <v>5.1219999999999999</v>
      </c>
      <c r="H52" s="32">
        <v>4.5190000000000001</v>
      </c>
      <c r="I52" s="32">
        <v>4.6159999999999997</v>
      </c>
      <c r="J52" s="32">
        <v>3.9950000000000001</v>
      </c>
      <c r="K52" s="32">
        <v>4.1399999999999997</v>
      </c>
      <c r="L52" s="32">
        <v>3.0539999999999998</v>
      </c>
      <c r="M52" s="32">
        <v>4.415</v>
      </c>
      <c r="N52" s="32">
        <v>8.0679999999999996</v>
      </c>
      <c r="O52" s="32">
        <v>14.946</v>
      </c>
    </row>
    <row r="53" spans="1:15" hidden="1" x14ac:dyDescent="0.25">
      <c r="A53" s="9" t="s">
        <v>115</v>
      </c>
      <c r="B53" s="9" t="s">
        <v>116</v>
      </c>
      <c r="C53" s="32"/>
      <c r="D53" s="59">
        <v>9.2850000000000001</v>
      </c>
      <c r="E53" s="32">
        <v>8.94</v>
      </c>
      <c r="F53" s="32">
        <v>5.9710000000000001</v>
      </c>
      <c r="G53" s="32">
        <v>7.0060000000000002</v>
      </c>
      <c r="H53" s="32">
        <v>5.2990000000000004</v>
      </c>
      <c r="I53" s="32">
        <v>6.7896000000000001</v>
      </c>
      <c r="J53" s="32">
        <v>6.2267999999999999</v>
      </c>
      <c r="K53" s="32">
        <v>4.8890000000000002</v>
      </c>
      <c r="L53" s="32">
        <v>3.226</v>
      </c>
      <c r="M53" s="32">
        <v>6.7285000000000004</v>
      </c>
      <c r="N53" s="32">
        <v>10.795</v>
      </c>
      <c r="O53" s="32">
        <v>18.946999999999999</v>
      </c>
    </row>
    <row r="54" spans="1:15" hidden="1" x14ac:dyDescent="0.25">
      <c r="A54" s="9" t="s">
        <v>292</v>
      </c>
      <c r="B54" s="9" t="s">
        <v>293</v>
      </c>
      <c r="C54" s="32"/>
      <c r="D54" s="59">
        <v>0.89100000000000001</v>
      </c>
      <c r="E54" s="32">
        <v>1.2569999999999999</v>
      </c>
      <c r="F54" s="32">
        <v>0.90500000000000003</v>
      </c>
      <c r="G54" s="32">
        <v>0.48899999999999999</v>
      </c>
      <c r="H54" s="32">
        <v>0.38736999999999999</v>
      </c>
      <c r="I54" s="32">
        <v>0.21</v>
      </c>
      <c r="J54" s="32">
        <v>2.5999999999999999E-2</v>
      </c>
      <c r="K54" s="32">
        <v>7.0000000000000001E-3</v>
      </c>
      <c r="L54" s="32">
        <v>2E-3</v>
      </c>
      <c r="M54" s="32">
        <v>2E-3</v>
      </c>
      <c r="N54" s="32">
        <v>5.0000000000000001E-3</v>
      </c>
      <c r="O54" s="32">
        <v>2E-3</v>
      </c>
    </row>
    <row r="55" spans="1:15" hidden="1" x14ac:dyDescent="0.25">
      <c r="A55" s="9" t="s">
        <v>310</v>
      </c>
      <c r="B55" s="9" t="s">
        <v>311</v>
      </c>
      <c r="C55" s="32"/>
      <c r="D55" s="59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2E-3</v>
      </c>
      <c r="L55" s="32">
        <v>1E-3</v>
      </c>
      <c r="M55" s="32">
        <v>1E-3</v>
      </c>
      <c r="N55" s="32">
        <v>3.0000000000000001E-3</v>
      </c>
      <c r="O55" s="32">
        <v>2E-3</v>
      </c>
    </row>
    <row r="56" spans="1:15" hidden="1" x14ac:dyDescent="0.25">
      <c r="A56" s="9" t="s">
        <v>254</v>
      </c>
      <c r="B56" s="9" t="s">
        <v>255</v>
      </c>
      <c r="C56" s="32"/>
      <c r="D56" s="59">
        <v>1E-3</v>
      </c>
      <c r="E56" s="32">
        <v>0</v>
      </c>
      <c r="F56" s="32">
        <v>0.01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</row>
    <row r="57" spans="1:15" hidden="1" x14ac:dyDescent="0.25">
      <c r="A57" s="9" t="s">
        <v>344</v>
      </c>
      <c r="B57" s="9" t="s">
        <v>345</v>
      </c>
      <c r="C57" s="32"/>
      <c r="D57" s="59">
        <v>1.3</v>
      </c>
      <c r="E57" s="32">
        <v>1.1140000000000001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3.0000000000000001E-3</v>
      </c>
    </row>
    <row r="58" spans="1:15" hidden="1" x14ac:dyDescent="0.25">
      <c r="A58" s="9" t="s">
        <v>264</v>
      </c>
      <c r="B58" s="9" t="s">
        <v>265</v>
      </c>
      <c r="C58" s="32"/>
      <c r="D58" s="59">
        <v>0.62</v>
      </c>
      <c r="E58" s="32">
        <v>0.71199999999999997</v>
      </c>
      <c r="F58" s="32">
        <v>1.341</v>
      </c>
      <c r="G58" s="32">
        <v>1.0129999999999999</v>
      </c>
      <c r="H58" s="32">
        <v>1.3204</v>
      </c>
      <c r="I58" s="32">
        <v>0.7</v>
      </c>
      <c r="J58" s="32">
        <v>0.96299999999999997</v>
      </c>
      <c r="K58" s="32">
        <v>0.39200000000000002</v>
      </c>
      <c r="L58" s="32">
        <v>0</v>
      </c>
      <c r="M58" s="32">
        <v>0</v>
      </c>
      <c r="N58" s="32">
        <v>0</v>
      </c>
      <c r="O58" s="32">
        <v>0</v>
      </c>
    </row>
    <row r="59" spans="1:15" hidden="1" x14ac:dyDescent="0.25">
      <c r="A59" s="9" t="s">
        <v>340</v>
      </c>
      <c r="B59" s="9" t="s">
        <v>341</v>
      </c>
      <c r="C59" s="32"/>
      <c r="D59" s="59">
        <v>0</v>
      </c>
      <c r="E59" s="32">
        <v>1.4E-2</v>
      </c>
      <c r="F59" s="32">
        <v>2.3E-2</v>
      </c>
      <c r="G59" s="32">
        <v>2.9000000000000001E-2</v>
      </c>
      <c r="H59" s="32">
        <v>7.9699999999999993E-2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</row>
    <row r="60" spans="1:15" hidden="1" x14ac:dyDescent="0.25">
      <c r="A60" s="9" t="s">
        <v>107</v>
      </c>
      <c r="B60" s="9" t="s">
        <v>108</v>
      </c>
      <c r="C60" s="32"/>
      <c r="D60" s="59">
        <v>6.4240000000000004</v>
      </c>
      <c r="E60" s="32">
        <v>7.1989999999999998</v>
      </c>
      <c r="F60" s="32">
        <v>7.5579999999999998</v>
      </c>
      <c r="G60" s="32">
        <v>6.149</v>
      </c>
      <c r="H60" s="32">
        <v>6.5601000000000003</v>
      </c>
      <c r="I60" s="32">
        <v>3.0615999999999999</v>
      </c>
      <c r="J60" s="32">
        <v>3.6019999999999999</v>
      </c>
      <c r="K60" s="32">
        <v>1.8740000000000001</v>
      </c>
      <c r="L60" s="32">
        <v>1.087</v>
      </c>
      <c r="M60" s="32">
        <v>1.5820000000000001</v>
      </c>
      <c r="N60" s="32">
        <v>3.0019999999999998</v>
      </c>
      <c r="O60" s="32">
        <v>5.5860000000000003</v>
      </c>
    </row>
    <row r="61" spans="1:15" hidden="1" x14ac:dyDescent="0.25">
      <c r="A61" s="9" t="s">
        <v>511</v>
      </c>
      <c r="B61" s="9" t="s">
        <v>512</v>
      </c>
      <c r="C61" s="32"/>
      <c r="D61" s="59">
        <v>8.9999999999999993E-3</v>
      </c>
      <c r="E61" s="32">
        <v>7.0000000000000001E-3</v>
      </c>
      <c r="F61" s="32">
        <v>1E-3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</row>
    <row r="62" spans="1:15" hidden="1" x14ac:dyDescent="0.25">
      <c r="A62" s="9" t="s">
        <v>181</v>
      </c>
      <c r="B62" s="9" t="s">
        <v>182</v>
      </c>
      <c r="C62" s="32"/>
      <c r="D62" s="59">
        <v>6.9000000000000006E-2</v>
      </c>
      <c r="E62" s="32">
        <v>6.7000000000000004E-2</v>
      </c>
      <c r="F62" s="32">
        <v>0.32400000000000001</v>
      </c>
      <c r="G62" s="32">
        <v>0.30099999999999999</v>
      </c>
      <c r="H62" s="32">
        <v>0.35780000000000001</v>
      </c>
      <c r="I62" s="32">
        <v>0.16600000000000001</v>
      </c>
      <c r="J62" s="32">
        <v>0.248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</row>
    <row r="63" spans="1:15" hidden="1" x14ac:dyDescent="0.25">
      <c r="A63" s="9" t="s">
        <v>280</v>
      </c>
      <c r="B63" s="9" t="s">
        <v>281</v>
      </c>
      <c r="C63" s="32"/>
      <c r="D63" s="59">
        <v>0.28499999999999998</v>
      </c>
      <c r="E63" s="32">
        <v>0.28299999999999997</v>
      </c>
      <c r="F63" s="32">
        <v>2.8000000000000001E-2</v>
      </c>
      <c r="G63" s="32">
        <v>2.7E-2</v>
      </c>
      <c r="H63" s="32">
        <v>1.7000000000000001E-2</v>
      </c>
      <c r="I63" s="32">
        <v>1.6E-2</v>
      </c>
      <c r="J63" s="32">
        <v>2E-3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</row>
    <row r="64" spans="1:15" hidden="1" x14ac:dyDescent="0.25">
      <c r="A64" s="9" t="s">
        <v>320</v>
      </c>
      <c r="B64" s="9" t="s">
        <v>321</v>
      </c>
      <c r="C64" s="32"/>
      <c r="D64" s="59">
        <v>0</v>
      </c>
      <c r="E64" s="32">
        <v>0</v>
      </c>
      <c r="F64" s="32">
        <v>0</v>
      </c>
      <c r="G64" s="32">
        <v>0</v>
      </c>
      <c r="H64" s="32">
        <v>7.5399999999999998E-3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</row>
    <row r="65" spans="1:15" hidden="1" x14ac:dyDescent="0.25">
      <c r="A65" s="9" t="s">
        <v>183</v>
      </c>
      <c r="B65" s="9" t="s">
        <v>184</v>
      </c>
      <c r="C65" s="32"/>
      <c r="D65" s="59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3.6509999999999998</v>
      </c>
      <c r="O65" s="32">
        <v>4.6710000000000003</v>
      </c>
    </row>
    <row r="66" spans="1:15" hidden="1" x14ac:dyDescent="0.25">
      <c r="A66" s="9" t="s">
        <v>314</v>
      </c>
      <c r="B66" s="9" t="s">
        <v>315</v>
      </c>
      <c r="C66" s="32"/>
      <c r="D66" s="59">
        <v>6.4000000000000001E-2</v>
      </c>
      <c r="E66" s="32">
        <v>0.106</v>
      </c>
      <c r="F66" s="32">
        <v>0.16900000000000001</v>
      </c>
      <c r="G66" s="32">
        <v>0.154</v>
      </c>
      <c r="H66" s="32">
        <v>0.115</v>
      </c>
      <c r="I66" s="32">
        <v>8.4000000000000005E-2</v>
      </c>
      <c r="J66" s="32">
        <v>0.10100000000000001</v>
      </c>
      <c r="K66" s="32">
        <v>4.4999999999999998E-2</v>
      </c>
      <c r="L66" s="32">
        <v>3.6999999999999998E-2</v>
      </c>
      <c r="M66" s="32">
        <v>2.5000000000000001E-2</v>
      </c>
      <c r="N66" s="32">
        <v>0</v>
      </c>
      <c r="O66" s="32">
        <v>0</v>
      </c>
    </row>
    <row r="67" spans="1:15" hidden="1" x14ac:dyDescent="0.25">
      <c r="A67" s="9" t="s">
        <v>157</v>
      </c>
      <c r="B67" s="9" t="s">
        <v>158</v>
      </c>
      <c r="C67" s="32"/>
      <c r="D67" s="59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0.435</v>
      </c>
      <c r="L67" s="32">
        <v>0</v>
      </c>
      <c r="M67" s="32">
        <v>0</v>
      </c>
      <c r="N67" s="32">
        <v>0</v>
      </c>
      <c r="O67" s="32">
        <v>0</v>
      </c>
    </row>
    <row r="68" spans="1:15" hidden="1" x14ac:dyDescent="0.25">
      <c r="A68" s="9" t="s">
        <v>324</v>
      </c>
      <c r="B68" s="9" t="s">
        <v>325</v>
      </c>
      <c r="C68" s="32"/>
      <c r="D68" s="59">
        <v>1.4E-2</v>
      </c>
      <c r="E68" s="32">
        <v>1.4999999999999999E-2</v>
      </c>
      <c r="F68" s="32">
        <v>0.878</v>
      </c>
      <c r="G68" s="32">
        <v>0.92900000000000005</v>
      </c>
      <c r="H68" s="32">
        <v>0.873</v>
      </c>
      <c r="I68" s="32">
        <v>0.83</v>
      </c>
      <c r="J68" s="32">
        <v>0.82599999999999996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</row>
    <row r="69" spans="1:15" hidden="1" x14ac:dyDescent="0.25">
      <c r="A69" s="9" t="s">
        <v>204</v>
      </c>
      <c r="B69" s="9" t="s">
        <v>205</v>
      </c>
      <c r="C69" s="32"/>
      <c r="D69" s="59">
        <v>102.23099999999999</v>
      </c>
      <c r="E69" s="32">
        <v>176.65600000000001</v>
      </c>
      <c r="F69" s="32">
        <v>157.22999999999999</v>
      </c>
      <c r="G69" s="32">
        <v>44.059607999999997</v>
      </c>
      <c r="H69" s="32">
        <v>42.365406</v>
      </c>
      <c r="I69" s="32">
        <v>43.953595999999997</v>
      </c>
      <c r="J69" s="32">
        <v>45.345025999999997</v>
      </c>
      <c r="K69" s="32">
        <v>44.357999999999997</v>
      </c>
      <c r="L69" s="32">
        <v>61.549500000000002</v>
      </c>
      <c r="M69" s="32">
        <v>54.594499999999996</v>
      </c>
      <c r="N69" s="32">
        <v>73.122200000000007</v>
      </c>
      <c r="O69" s="32">
        <v>64.311899999999994</v>
      </c>
    </row>
    <row r="70" spans="1:15" hidden="1" x14ac:dyDescent="0.25">
      <c r="A70" s="9" t="s">
        <v>127</v>
      </c>
      <c r="B70" s="9" t="s">
        <v>128</v>
      </c>
      <c r="C70" s="32"/>
      <c r="D70" s="59">
        <v>0</v>
      </c>
      <c r="E70" s="32">
        <v>3.0000000000000001E-3</v>
      </c>
      <c r="F70" s="32">
        <v>3.0000000000000001E-3</v>
      </c>
      <c r="G70" s="32">
        <v>1.4E-2</v>
      </c>
      <c r="H70" s="32">
        <v>2E-3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</row>
    <row r="71" spans="1:15" hidden="1" x14ac:dyDescent="0.25">
      <c r="A71" s="9" t="s">
        <v>195</v>
      </c>
      <c r="B71" s="9" t="s">
        <v>196</v>
      </c>
      <c r="C71" s="32"/>
      <c r="D71" s="59">
        <v>0.35</v>
      </c>
      <c r="E71" s="32">
        <v>0.46899999999999997</v>
      </c>
      <c r="F71" s="32">
        <v>0.77200000000000002</v>
      </c>
      <c r="G71" s="32">
        <v>0.92200000000000004</v>
      </c>
      <c r="H71" s="32">
        <v>0.94799999999999995</v>
      </c>
      <c r="I71" s="32">
        <v>0.45300000000000001</v>
      </c>
      <c r="J71" s="32">
        <v>0.40600000000000003</v>
      </c>
      <c r="K71" s="32">
        <v>0.46300000000000002</v>
      </c>
      <c r="L71" s="32">
        <v>0.46300000000000002</v>
      </c>
      <c r="M71" s="32">
        <v>0.19969999999999999</v>
      </c>
      <c r="N71" s="32">
        <v>0</v>
      </c>
      <c r="O71" s="32">
        <v>0</v>
      </c>
    </row>
    <row r="72" spans="1:15" hidden="1" x14ac:dyDescent="0.25">
      <c r="A72" s="9" t="s">
        <v>96</v>
      </c>
      <c r="B72" s="9" t="s">
        <v>97</v>
      </c>
      <c r="C72" s="32"/>
      <c r="D72" s="59">
        <v>1.9419999999999999</v>
      </c>
      <c r="E72" s="32">
        <v>4.609</v>
      </c>
      <c r="F72" s="32">
        <v>4.3339999999999996</v>
      </c>
      <c r="G72" s="32">
        <v>4.0609999999999999</v>
      </c>
      <c r="H72" s="32">
        <v>3.3934000000000002</v>
      </c>
      <c r="I72" s="32">
        <v>1.6859999999999999</v>
      </c>
      <c r="J72" s="32">
        <v>1.55</v>
      </c>
      <c r="K72" s="32">
        <v>1.726</v>
      </c>
      <c r="L72" s="32">
        <v>1.702</v>
      </c>
      <c r="M72" s="32">
        <v>0.91</v>
      </c>
      <c r="N72" s="32">
        <v>0</v>
      </c>
      <c r="O72" s="32">
        <v>0</v>
      </c>
    </row>
    <row r="73" spans="1:15" hidden="1" x14ac:dyDescent="0.25">
      <c r="A73" s="9" t="s">
        <v>342</v>
      </c>
      <c r="B73" s="9" t="s">
        <v>343</v>
      </c>
      <c r="C73" s="32"/>
      <c r="D73" s="59">
        <v>0</v>
      </c>
      <c r="E73" s="32">
        <v>5.0999999999999997E-2</v>
      </c>
      <c r="F73" s="32">
        <v>4.8000000000000001E-2</v>
      </c>
      <c r="G73" s="32">
        <v>4.1000000000000002E-2</v>
      </c>
      <c r="H73" s="32">
        <v>3.5000000000000003E-2</v>
      </c>
      <c r="I73" s="32">
        <v>3.5999999999999997E-2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</row>
    <row r="74" spans="1:15" hidden="1" x14ac:dyDescent="0.25">
      <c r="A74" s="9" t="s">
        <v>117</v>
      </c>
      <c r="B74" s="9" t="s">
        <v>118</v>
      </c>
      <c r="C74" s="32"/>
      <c r="D74" s="59">
        <v>5.1999999999999998E-2</v>
      </c>
      <c r="E74" s="32">
        <v>5.5E-2</v>
      </c>
      <c r="F74" s="32">
        <v>3.2589999999999999</v>
      </c>
      <c r="G74" s="32">
        <v>3.45</v>
      </c>
      <c r="H74" s="32">
        <v>3.2389999999999999</v>
      </c>
      <c r="I74" s="32">
        <v>3.081</v>
      </c>
      <c r="J74" s="32">
        <v>3.0649999999999999</v>
      </c>
      <c r="K74" s="32">
        <v>1.615</v>
      </c>
      <c r="L74" s="32">
        <v>0</v>
      </c>
      <c r="M74" s="32">
        <v>0</v>
      </c>
      <c r="N74" s="32">
        <v>0</v>
      </c>
      <c r="O74" s="32">
        <v>0</v>
      </c>
    </row>
    <row r="75" spans="1:15" hidden="1" x14ac:dyDescent="0.25">
      <c r="A75" s="9" t="s">
        <v>102</v>
      </c>
      <c r="B75" s="9" t="s">
        <v>102</v>
      </c>
      <c r="C75" s="32"/>
      <c r="D75" s="59">
        <v>0.10199999999999999</v>
      </c>
      <c r="E75" s="32">
        <v>0.13100000000000001</v>
      </c>
      <c r="F75" s="32">
        <v>2.5999999999999999E-2</v>
      </c>
      <c r="G75" s="32">
        <v>3.5999999999999997E-2</v>
      </c>
      <c r="H75" s="32">
        <v>3.5999999999999997E-2</v>
      </c>
      <c r="I75" s="32">
        <v>0.03</v>
      </c>
      <c r="J75" s="32">
        <v>3.3000000000000002E-2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</row>
    <row r="76" spans="1:15" hidden="1" x14ac:dyDescent="0.25">
      <c r="A76" s="9" t="s">
        <v>282</v>
      </c>
      <c r="B76" s="9" t="s">
        <v>283</v>
      </c>
      <c r="C76" s="32"/>
      <c r="D76" s="59">
        <v>0</v>
      </c>
      <c r="E76" s="32">
        <v>0</v>
      </c>
      <c r="F76" s="32">
        <v>0</v>
      </c>
      <c r="G76" s="32">
        <v>0</v>
      </c>
      <c r="H76" s="32">
        <v>3.5400000000000002E-3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</row>
    <row r="77" spans="1:15" hidden="1" x14ac:dyDescent="0.25">
      <c r="A77" s="9" t="s">
        <v>84</v>
      </c>
      <c r="B77" s="9" t="s">
        <v>85</v>
      </c>
      <c r="C77" s="32"/>
      <c r="D77" s="59">
        <v>0</v>
      </c>
      <c r="E77" s="32">
        <v>0</v>
      </c>
      <c r="F77" s="32">
        <v>1.4E-2</v>
      </c>
      <c r="G77" s="32">
        <v>6.2E-2</v>
      </c>
      <c r="H77" s="32">
        <v>0.13800000000000001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</row>
    <row r="78" spans="1:15" hidden="1" x14ac:dyDescent="0.25">
      <c r="A78" s="9" t="s">
        <v>326</v>
      </c>
      <c r="B78" s="9" t="s">
        <v>327</v>
      </c>
      <c r="C78" s="32"/>
      <c r="D78" s="59">
        <v>1.988</v>
      </c>
      <c r="E78" s="32">
        <v>4.0389999999999997</v>
      </c>
      <c r="F78" s="32">
        <v>4.0679999999999996</v>
      </c>
      <c r="G78" s="32">
        <v>4.992</v>
      </c>
      <c r="H78" s="32">
        <v>4.8259999999999996</v>
      </c>
      <c r="I78" s="32">
        <v>3.948</v>
      </c>
      <c r="J78" s="32">
        <v>2.1080999999999999</v>
      </c>
      <c r="K78" s="32">
        <v>2.31</v>
      </c>
      <c r="L78" s="32">
        <v>2.2759999999999998</v>
      </c>
      <c r="M78" s="32">
        <v>1.1890000000000001</v>
      </c>
      <c r="N78" s="32">
        <v>0.34</v>
      </c>
      <c r="O78" s="32">
        <v>0</v>
      </c>
    </row>
    <row r="79" spans="1:15" hidden="1" x14ac:dyDescent="0.25">
      <c r="A79" s="9" t="s">
        <v>601</v>
      </c>
      <c r="B79" s="9" t="s">
        <v>602</v>
      </c>
      <c r="C79" s="32"/>
      <c r="D79" s="59">
        <v>0</v>
      </c>
      <c r="E79" s="32">
        <v>4.0000000000000001E-3</v>
      </c>
      <c r="F79" s="32">
        <v>5.0000000000000001E-3</v>
      </c>
      <c r="G79" s="32">
        <v>4.0000000000000001E-3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</row>
    <row r="80" spans="1:15" hidden="1" x14ac:dyDescent="0.25">
      <c r="A80" s="9" t="s">
        <v>201</v>
      </c>
      <c r="B80" s="9" t="s">
        <v>201</v>
      </c>
      <c r="C80" s="32"/>
      <c r="D80" s="59">
        <v>0.10100000000000001</v>
      </c>
      <c r="E80" s="32">
        <v>8.5999999999999993E-2</v>
      </c>
      <c r="F80" s="32">
        <v>2E-3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</row>
    <row r="81" spans="1:15" hidden="1" x14ac:dyDescent="0.25">
      <c r="A81" s="9" t="s">
        <v>346</v>
      </c>
      <c r="B81" s="9" t="s">
        <v>347</v>
      </c>
      <c r="C81" s="32"/>
      <c r="D81" s="59">
        <v>0</v>
      </c>
      <c r="E81" s="32">
        <v>0</v>
      </c>
      <c r="F81" s="32">
        <v>0.04</v>
      </c>
      <c r="G81" s="32">
        <v>4.2000000000000003E-2</v>
      </c>
      <c r="H81" s="32">
        <v>0.04</v>
      </c>
      <c r="I81" s="32">
        <v>3.7999999999999999E-2</v>
      </c>
      <c r="J81" s="32">
        <v>3.0000000000000001E-3</v>
      </c>
      <c r="K81" s="32">
        <v>0.02</v>
      </c>
      <c r="L81" s="32">
        <v>0</v>
      </c>
      <c r="M81" s="32">
        <v>0</v>
      </c>
      <c r="N81" s="32">
        <v>0</v>
      </c>
      <c r="O81" s="32">
        <v>0</v>
      </c>
    </row>
    <row r="82" spans="1:15" hidden="1" x14ac:dyDescent="0.25">
      <c r="A82" s="9" t="s">
        <v>328</v>
      </c>
      <c r="B82" s="9" t="s">
        <v>329</v>
      </c>
      <c r="C82" s="32"/>
      <c r="D82" s="59">
        <v>0.32600000000000001</v>
      </c>
      <c r="E82" s="32">
        <v>0.441</v>
      </c>
      <c r="F82" s="32">
        <v>0.51600000000000001</v>
      </c>
      <c r="G82" s="32">
        <v>0.46899999999999997</v>
      </c>
      <c r="H82" s="32">
        <v>0.34499999999999997</v>
      </c>
      <c r="I82" s="32">
        <v>0.38900000000000001</v>
      </c>
      <c r="J82" s="32">
        <v>0.34499999999999997</v>
      </c>
      <c r="K82" s="32">
        <v>0.378</v>
      </c>
      <c r="L82" s="32">
        <v>0.375</v>
      </c>
      <c r="M82" s="32">
        <v>0.22600000000000001</v>
      </c>
      <c r="N82" s="32">
        <v>0</v>
      </c>
      <c r="O82" s="32">
        <v>0</v>
      </c>
    </row>
    <row r="83" spans="1:15" hidden="1" x14ac:dyDescent="0.25">
      <c r="A83" s="9" t="s">
        <v>173</v>
      </c>
      <c r="B83" s="9" t="s">
        <v>174</v>
      </c>
      <c r="C83" s="32"/>
      <c r="D83" s="59">
        <v>0</v>
      </c>
      <c r="E83" s="32">
        <v>3.9E-2</v>
      </c>
      <c r="F83" s="32">
        <v>2.4E-2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</row>
    <row r="84" spans="1:15" hidden="1" x14ac:dyDescent="0.25">
      <c r="A84" s="9" t="s">
        <v>171</v>
      </c>
      <c r="B84" s="9" t="s">
        <v>172</v>
      </c>
      <c r="C84" s="32"/>
      <c r="D84" s="59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</row>
    <row r="85" spans="1:15" hidden="1" x14ac:dyDescent="0.25">
      <c r="A85" s="9" t="s">
        <v>175</v>
      </c>
      <c r="B85" s="9" t="s">
        <v>176</v>
      </c>
      <c r="C85" s="32"/>
      <c r="D85" s="59">
        <v>1.4999999999999999E-2</v>
      </c>
      <c r="E85" s="32">
        <v>1.2999999999999999E-2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</row>
    <row r="86" spans="1:15" x14ac:dyDescent="0.25">
      <c r="A86" s="10"/>
      <c r="B86" s="10" t="s">
        <v>646</v>
      </c>
      <c r="C86" s="33">
        <v>0</v>
      </c>
      <c r="D86" s="60">
        <v>5.5E-2</v>
      </c>
      <c r="E86" s="32">
        <v>3.1E-2</v>
      </c>
      <c r="F86" s="32">
        <v>2.3E-2</v>
      </c>
      <c r="G86" s="32">
        <v>2.1000000000000001E-2</v>
      </c>
      <c r="H86" s="32">
        <v>1.12E-2</v>
      </c>
      <c r="I86" s="32">
        <v>0</v>
      </c>
      <c r="J86" s="32">
        <v>0</v>
      </c>
      <c r="K86" s="32">
        <v>2.1499999999999998E-2</v>
      </c>
      <c r="L86" s="32">
        <v>3.1E-2</v>
      </c>
      <c r="M86" s="32">
        <v>1.0999999999999999E-2</v>
      </c>
      <c r="N86" s="32">
        <v>2.5999999999999999E-2</v>
      </c>
      <c r="O86" s="32">
        <v>0.46600000000000003</v>
      </c>
    </row>
    <row r="87" spans="1:15" hidden="1" x14ac:dyDescent="0.25">
      <c r="A87" s="9" t="s">
        <v>356</v>
      </c>
      <c r="B87" s="9" t="s">
        <v>357</v>
      </c>
      <c r="C87" s="32"/>
      <c r="D87" s="59">
        <v>5.5E-2</v>
      </c>
      <c r="E87" s="32">
        <v>2E-3</v>
      </c>
      <c r="F87" s="32">
        <v>3.0000000000000001E-3</v>
      </c>
      <c r="G87" s="32">
        <v>7.0000000000000001E-3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</row>
    <row r="88" spans="1:15" hidden="1" x14ac:dyDescent="0.25">
      <c r="A88" s="9" t="s">
        <v>373</v>
      </c>
      <c r="B88" s="9" t="s">
        <v>374</v>
      </c>
      <c r="C88" s="32"/>
      <c r="D88" s="59">
        <v>0</v>
      </c>
      <c r="E88" s="32">
        <v>0</v>
      </c>
      <c r="F88" s="32">
        <v>1E-3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</row>
    <row r="89" spans="1:15" hidden="1" x14ac:dyDescent="0.25">
      <c r="A89" s="9" t="s">
        <v>635</v>
      </c>
      <c r="B89" s="9" t="s">
        <v>636</v>
      </c>
      <c r="C89" s="32"/>
      <c r="D89" s="59">
        <v>0</v>
      </c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1.2500000000000001E-2</v>
      </c>
      <c r="L89" s="32">
        <v>2.5000000000000001E-2</v>
      </c>
      <c r="M89" s="32">
        <v>0</v>
      </c>
      <c r="N89" s="32">
        <v>0</v>
      </c>
      <c r="O89" s="32">
        <v>0</v>
      </c>
    </row>
    <row r="90" spans="1:15" hidden="1" x14ac:dyDescent="0.25">
      <c r="A90" s="9" t="s">
        <v>633</v>
      </c>
      <c r="B90" s="9" t="s">
        <v>634</v>
      </c>
      <c r="C90" s="32"/>
      <c r="D90" s="59">
        <v>0</v>
      </c>
      <c r="E90" s="32">
        <v>0</v>
      </c>
      <c r="F90" s="32">
        <v>0</v>
      </c>
      <c r="G90" s="32">
        <v>0</v>
      </c>
      <c r="H90" s="32">
        <v>1.1999999999999999E-3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</row>
    <row r="91" spans="1:15" hidden="1" x14ac:dyDescent="0.25">
      <c r="A91" s="9" t="s">
        <v>369</v>
      </c>
      <c r="B91" s="9" t="s">
        <v>370</v>
      </c>
      <c r="C91" s="32"/>
      <c r="D91" s="59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32">
        <v>8.9999999999999993E-3</v>
      </c>
      <c r="L91" s="32">
        <v>6.0000000000000001E-3</v>
      </c>
      <c r="M91" s="32">
        <v>1.0999999999999999E-2</v>
      </c>
      <c r="N91" s="32">
        <v>2.5999999999999999E-2</v>
      </c>
      <c r="O91" s="32">
        <v>0.46600000000000003</v>
      </c>
    </row>
    <row r="92" spans="1:15" hidden="1" x14ac:dyDescent="0.25">
      <c r="A92" s="9" t="s">
        <v>360</v>
      </c>
      <c r="B92" s="9" t="s">
        <v>361</v>
      </c>
      <c r="C92" s="32"/>
      <c r="D92" s="59">
        <v>0</v>
      </c>
      <c r="E92" s="32">
        <v>2.9000000000000001E-2</v>
      </c>
      <c r="F92" s="32">
        <v>1.9E-2</v>
      </c>
      <c r="G92" s="32">
        <v>1.4E-2</v>
      </c>
      <c r="H92" s="32">
        <v>0.01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</row>
    <row r="93" spans="1:15" hidden="1" x14ac:dyDescent="0.25">
      <c r="A93" s="9" t="s">
        <v>350</v>
      </c>
      <c r="B93" s="9" t="s">
        <v>351</v>
      </c>
      <c r="C93" s="32"/>
      <c r="D93" s="59">
        <v>0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</row>
    <row r="94" spans="1:15" x14ac:dyDescent="0.25">
      <c r="A94" s="10"/>
      <c r="B94" s="10" t="s">
        <v>648</v>
      </c>
      <c r="C94" s="33">
        <f>C95+C96+C97+C98+C99+C100+C101+C102+C103+C104</f>
        <v>253.90865674999995</v>
      </c>
      <c r="D94" s="60">
        <v>170.79130000000001</v>
      </c>
      <c r="E94" s="32">
        <v>195.97660000000002</v>
      </c>
      <c r="F94" s="32">
        <v>186.64750000000001</v>
      </c>
      <c r="G94" s="32">
        <v>163.49031600000001</v>
      </c>
      <c r="H94" s="32">
        <v>180.66061199999999</v>
      </c>
      <c r="I94" s="32">
        <v>190.26493600000001</v>
      </c>
      <c r="J94" s="32">
        <v>190.46467899999999</v>
      </c>
      <c r="K94" s="32">
        <v>206.0685</v>
      </c>
      <c r="L94" s="32">
        <v>162.8639</v>
      </c>
      <c r="M94" s="32">
        <v>189.39060000000001</v>
      </c>
      <c r="N94" s="32">
        <v>255.95609999999999</v>
      </c>
      <c r="O94" s="32">
        <v>267.68819999999999</v>
      </c>
    </row>
    <row r="95" spans="1:15" x14ac:dyDescent="0.25">
      <c r="A95" s="9" t="s">
        <v>399</v>
      </c>
      <c r="B95" s="9" t="s">
        <v>400</v>
      </c>
      <c r="C95" s="34">
        <v>3.1089720000000001</v>
      </c>
      <c r="D95" s="59">
        <v>1.0769</v>
      </c>
      <c r="E95" s="32">
        <v>2.5636999999999999</v>
      </c>
      <c r="F95" s="32">
        <v>2.3704000000000001</v>
      </c>
      <c r="G95" s="32">
        <v>3.0960930000000002</v>
      </c>
      <c r="H95" s="32">
        <v>3.1404359999999998</v>
      </c>
      <c r="I95" s="32">
        <v>3.5012460000000001</v>
      </c>
      <c r="J95" s="32">
        <v>3.5990319999999998</v>
      </c>
      <c r="K95" s="32">
        <v>3.8845999999999998</v>
      </c>
      <c r="L95" s="32">
        <v>3.3468</v>
      </c>
      <c r="M95" s="32">
        <v>3.2604000000000002</v>
      </c>
      <c r="N95" s="32">
        <v>3.9820000000000002</v>
      </c>
      <c r="O95" s="32">
        <v>3.8639000000000001</v>
      </c>
    </row>
    <row r="96" spans="1:15" x14ac:dyDescent="0.25">
      <c r="A96" s="9" t="s">
        <v>383</v>
      </c>
      <c r="B96" s="9" t="s">
        <v>384</v>
      </c>
      <c r="C96" s="34">
        <v>1.0076601999999999</v>
      </c>
      <c r="D96" s="59">
        <v>0.38990000000000002</v>
      </c>
      <c r="E96" s="32">
        <v>0.46450000000000002</v>
      </c>
      <c r="F96" s="32">
        <v>0.53129999999999999</v>
      </c>
      <c r="G96" s="32">
        <v>0.35923699999999997</v>
      </c>
      <c r="H96" s="32">
        <v>0.359377</v>
      </c>
      <c r="I96" s="32">
        <v>0.38420799999999999</v>
      </c>
      <c r="J96" s="32">
        <v>0.36421900000000001</v>
      </c>
      <c r="K96" s="32">
        <v>0.38640000000000002</v>
      </c>
      <c r="L96" s="32">
        <v>0.23830000000000001</v>
      </c>
      <c r="M96" s="32">
        <v>0.28560000000000002</v>
      </c>
      <c r="N96" s="32">
        <v>0.40379999999999999</v>
      </c>
      <c r="O96" s="32">
        <v>0.27110000000000001</v>
      </c>
    </row>
    <row r="97" spans="1:15" x14ac:dyDescent="0.25">
      <c r="A97" s="9" t="s">
        <v>401</v>
      </c>
      <c r="B97" s="9" t="s">
        <v>402</v>
      </c>
      <c r="C97" s="34">
        <v>2.4783020499999995</v>
      </c>
      <c r="D97" s="59">
        <v>1.6628000000000001</v>
      </c>
      <c r="E97" s="32">
        <v>1.96</v>
      </c>
      <c r="F97" s="32">
        <v>2.2543000000000002</v>
      </c>
      <c r="G97" s="32">
        <v>1.57433</v>
      </c>
      <c r="H97" s="32">
        <v>1.657546</v>
      </c>
      <c r="I97" s="32">
        <v>1.7615160000000001</v>
      </c>
      <c r="J97" s="32">
        <v>1.975725</v>
      </c>
      <c r="K97" s="32">
        <v>1.8499000000000001</v>
      </c>
      <c r="L97" s="32">
        <v>1.2118</v>
      </c>
      <c r="M97" s="32">
        <v>1.4639</v>
      </c>
      <c r="N97" s="32">
        <v>2.0716999999999999</v>
      </c>
      <c r="O97" s="32">
        <v>1.5697000000000001</v>
      </c>
    </row>
    <row r="98" spans="1:15" x14ac:dyDescent="0.25">
      <c r="A98" s="9" t="s">
        <v>397</v>
      </c>
      <c r="B98" s="9" t="s">
        <v>398</v>
      </c>
      <c r="C98" s="34">
        <v>17.3926345</v>
      </c>
      <c r="D98" s="59">
        <v>13.080299999999999</v>
      </c>
      <c r="E98" s="32">
        <v>11.7516</v>
      </c>
      <c r="F98" s="32">
        <v>11.982799999999999</v>
      </c>
      <c r="G98" s="32">
        <v>8.7817080000000001</v>
      </c>
      <c r="H98" s="32">
        <v>9.7632309999999993</v>
      </c>
      <c r="I98" s="32">
        <v>10.5229</v>
      </c>
      <c r="J98" s="32">
        <v>11.942633000000001</v>
      </c>
      <c r="K98" s="32">
        <v>11.3284</v>
      </c>
      <c r="L98" s="32">
        <v>7.5911999999999997</v>
      </c>
      <c r="M98" s="32">
        <v>9.2639999999999993</v>
      </c>
      <c r="N98" s="32">
        <v>13.3531</v>
      </c>
      <c r="O98" s="32">
        <v>11.991300000000001</v>
      </c>
    </row>
    <row r="99" spans="1:15" x14ac:dyDescent="0.25">
      <c r="A99" s="9" t="s">
        <v>38</v>
      </c>
      <c r="B99" s="9" t="s">
        <v>39</v>
      </c>
      <c r="C99" s="34">
        <v>29.3</v>
      </c>
      <c r="D99" s="59">
        <v>11.4</v>
      </c>
      <c r="E99" s="32">
        <v>12.628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1:15" x14ac:dyDescent="0.25">
      <c r="A100" s="9" t="s">
        <v>381</v>
      </c>
      <c r="B100" s="9" t="s">
        <v>382</v>
      </c>
      <c r="C100" s="34">
        <v>14.231389999999998</v>
      </c>
      <c r="D100" s="59">
        <v>11.192500000000001</v>
      </c>
      <c r="E100" s="32">
        <v>12.179399999999999</v>
      </c>
      <c r="F100" s="32">
        <v>12.151400000000001</v>
      </c>
      <c r="G100" s="32">
        <v>9.0720539999999996</v>
      </c>
      <c r="H100" s="32">
        <v>9.9489409999999996</v>
      </c>
      <c r="I100" s="32">
        <v>10.755709</v>
      </c>
      <c r="J100" s="32">
        <v>11.289301</v>
      </c>
      <c r="K100" s="32">
        <v>11.4442</v>
      </c>
      <c r="L100" s="32">
        <v>8.1118000000000006</v>
      </c>
      <c r="M100" s="32">
        <v>9.7842000000000002</v>
      </c>
      <c r="N100" s="32">
        <v>14.938800000000001</v>
      </c>
      <c r="O100" s="32">
        <v>13.0883</v>
      </c>
    </row>
    <row r="101" spans="1:15" x14ac:dyDescent="0.25">
      <c r="A101" s="9" t="s">
        <v>385</v>
      </c>
      <c r="B101" s="9" t="s">
        <v>386</v>
      </c>
      <c r="C101" s="34">
        <v>89.97825899999998</v>
      </c>
      <c r="D101" s="59">
        <v>69.424599999999998</v>
      </c>
      <c r="E101" s="32">
        <v>72.867599999999996</v>
      </c>
      <c r="F101" s="32">
        <v>75.211399999999998</v>
      </c>
      <c r="G101" s="32">
        <v>54.851261000000001</v>
      </c>
      <c r="H101" s="32">
        <v>58.175528</v>
      </c>
      <c r="I101" s="32">
        <v>61.622470999999997</v>
      </c>
      <c r="J101" s="32">
        <v>59.292886000000003</v>
      </c>
      <c r="K101" s="32">
        <v>63.716000000000001</v>
      </c>
      <c r="L101" s="32">
        <v>45.6539</v>
      </c>
      <c r="M101" s="32">
        <v>53.976500000000001</v>
      </c>
      <c r="N101" s="32">
        <v>73.841200000000001</v>
      </c>
      <c r="O101" s="32">
        <v>72.760400000000004</v>
      </c>
    </row>
    <row r="102" spans="1:15" x14ac:dyDescent="0.25">
      <c r="A102" s="9" t="s">
        <v>387</v>
      </c>
      <c r="B102" s="9" t="s">
        <v>388</v>
      </c>
      <c r="C102" s="34">
        <v>49.295313</v>
      </c>
      <c r="D102" s="59">
        <v>26.477</v>
      </c>
      <c r="E102" s="32">
        <v>44.696899999999999</v>
      </c>
      <c r="F102" s="32">
        <v>45.258800000000001</v>
      </c>
      <c r="G102" s="32">
        <v>58.069175999999999</v>
      </c>
      <c r="H102" s="32">
        <v>66.358924000000002</v>
      </c>
      <c r="I102" s="32">
        <v>67.761201</v>
      </c>
      <c r="J102" s="32">
        <v>68.795644999999993</v>
      </c>
      <c r="K102" s="32">
        <v>77.400899999999993</v>
      </c>
      <c r="L102" s="32">
        <v>71.878</v>
      </c>
      <c r="M102" s="32">
        <v>81.200100000000006</v>
      </c>
      <c r="N102" s="32">
        <v>101.75660000000001</v>
      </c>
      <c r="O102" s="32">
        <v>122.9357</v>
      </c>
    </row>
    <row r="103" spans="1:15" x14ac:dyDescent="0.25">
      <c r="A103" s="9" t="s">
        <v>389</v>
      </c>
      <c r="B103" s="9" t="s">
        <v>390</v>
      </c>
      <c r="C103" s="34">
        <v>45.149689999999993</v>
      </c>
      <c r="D103" s="59">
        <v>35.355800000000002</v>
      </c>
      <c r="E103" s="32">
        <v>35.149000000000001</v>
      </c>
      <c r="F103" s="32">
        <v>35.227800000000002</v>
      </c>
      <c r="G103" s="32">
        <v>25.342815000000002</v>
      </c>
      <c r="H103" s="32">
        <v>28.719028000000002</v>
      </c>
      <c r="I103" s="32">
        <v>31.143958000000001</v>
      </c>
      <c r="J103" s="32">
        <v>30.485966000000001</v>
      </c>
      <c r="K103" s="32">
        <v>32.9069</v>
      </c>
      <c r="L103" s="32">
        <v>22.072900000000001</v>
      </c>
      <c r="M103" s="32">
        <v>27.324300000000001</v>
      </c>
      <c r="N103" s="32">
        <v>42.049399999999999</v>
      </c>
      <c r="O103" s="32">
        <v>37.7303</v>
      </c>
    </row>
    <row r="104" spans="1:15" x14ac:dyDescent="0.25">
      <c r="A104" s="9" t="s">
        <v>393</v>
      </c>
      <c r="B104" s="9" t="s">
        <v>394</v>
      </c>
      <c r="C104" s="34">
        <v>1.9664360000000001</v>
      </c>
      <c r="D104" s="59">
        <v>0.73150000000000004</v>
      </c>
      <c r="E104" s="32">
        <v>1.7159</v>
      </c>
      <c r="F104" s="32">
        <v>1.6593</v>
      </c>
      <c r="G104" s="32">
        <v>2.343642</v>
      </c>
      <c r="H104" s="32">
        <v>2.537601</v>
      </c>
      <c r="I104" s="32">
        <v>2.8117269999999999</v>
      </c>
      <c r="J104" s="32">
        <v>2.7192720000000001</v>
      </c>
      <c r="K104" s="32">
        <v>3.1511999999999998</v>
      </c>
      <c r="L104" s="32">
        <v>2.7591999999999999</v>
      </c>
      <c r="M104" s="32">
        <v>2.8315999999999999</v>
      </c>
      <c r="N104" s="32">
        <v>3.5594999999999999</v>
      </c>
      <c r="O104" s="32">
        <v>3.4775</v>
      </c>
    </row>
    <row r="105" spans="1:15" x14ac:dyDescent="0.25">
      <c r="A105" s="10"/>
      <c r="B105" s="10" t="s">
        <v>647</v>
      </c>
      <c r="C105" s="33">
        <v>2.5216000000000002E-2</v>
      </c>
      <c r="D105" s="60">
        <v>0.03</v>
      </c>
      <c r="E105" s="32">
        <v>2.1000000000000001E-2</v>
      </c>
      <c r="F105" s="32">
        <v>2.4E-2</v>
      </c>
      <c r="G105" s="32">
        <v>0.03</v>
      </c>
      <c r="H105" s="32">
        <v>1.7950000000000001E-2</v>
      </c>
      <c r="I105" s="32">
        <v>1.9044999999999999E-2</v>
      </c>
      <c r="J105" s="32">
        <v>1.0699999999999999E-2</v>
      </c>
      <c r="K105" s="32">
        <v>2.7799999999999998E-2</v>
      </c>
      <c r="L105" s="32">
        <v>1.9900000000000001E-2</v>
      </c>
      <c r="M105" s="32">
        <v>0</v>
      </c>
      <c r="N105" s="32">
        <v>0</v>
      </c>
      <c r="O105" s="32">
        <v>0</v>
      </c>
    </row>
    <row r="106" spans="1:15" hidden="1" x14ac:dyDescent="0.25">
      <c r="A106" s="9" t="s">
        <v>423</v>
      </c>
      <c r="B106" s="9" t="s">
        <v>424</v>
      </c>
      <c r="C106" s="9"/>
      <c r="D106" s="12">
        <v>6.0000000000000001E-3</v>
      </c>
      <c r="E106" s="7">
        <v>5.0000000000000001E-3</v>
      </c>
      <c r="F106" s="7">
        <v>0</v>
      </c>
      <c r="G106" s="7">
        <v>0</v>
      </c>
      <c r="H106" s="7">
        <v>0</v>
      </c>
      <c r="I106" s="7">
        <v>2.98E-3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</row>
    <row r="107" spans="1:15" hidden="1" x14ac:dyDescent="0.25">
      <c r="A107" s="9" t="s">
        <v>425</v>
      </c>
      <c r="B107" s="9" t="s">
        <v>426</v>
      </c>
      <c r="C107" s="9"/>
      <c r="D107" s="12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1.21E-2</v>
      </c>
      <c r="L107" s="7">
        <v>5.0000000000000001E-3</v>
      </c>
      <c r="M107" s="7">
        <v>0</v>
      </c>
      <c r="N107" s="7">
        <v>0</v>
      </c>
      <c r="O107" s="7">
        <v>0</v>
      </c>
    </row>
    <row r="108" spans="1:15" hidden="1" x14ac:dyDescent="0.25">
      <c r="A108" s="9" t="s">
        <v>417</v>
      </c>
      <c r="B108" s="9" t="s">
        <v>418</v>
      </c>
      <c r="C108" s="9"/>
      <c r="D108" s="12">
        <v>3.0000000000000001E-3</v>
      </c>
      <c r="E108" s="7">
        <v>3.0000000000000001E-3</v>
      </c>
      <c r="F108" s="7">
        <v>0</v>
      </c>
      <c r="G108" s="7">
        <v>4.0000000000000001E-3</v>
      </c>
      <c r="H108" s="7">
        <v>3.0000000000000001E-3</v>
      </c>
      <c r="I108" s="7">
        <v>2.8800000000000002E-3</v>
      </c>
      <c r="J108" s="7">
        <v>0</v>
      </c>
      <c r="K108" s="7">
        <v>4.0000000000000001E-3</v>
      </c>
      <c r="L108" s="7">
        <v>3.5000000000000001E-3</v>
      </c>
      <c r="M108" s="7">
        <v>0</v>
      </c>
      <c r="N108" s="7">
        <v>0</v>
      </c>
      <c r="O108" s="7">
        <v>0</v>
      </c>
    </row>
    <row r="109" spans="1:15" hidden="1" x14ac:dyDescent="0.25">
      <c r="A109" s="9" t="s">
        <v>434</v>
      </c>
      <c r="B109" s="9" t="s">
        <v>435</v>
      </c>
      <c r="C109" s="9"/>
      <c r="D109" s="12">
        <v>1.2999999999999999E-2</v>
      </c>
      <c r="E109" s="7">
        <v>1.2E-2</v>
      </c>
      <c r="F109" s="7">
        <v>1.7999999999999999E-2</v>
      </c>
      <c r="G109" s="7">
        <v>1.7999999999999999E-2</v>
      </c>
      <c r="H109" s="7">
        <v>0.01</v>
      </c>
      <c r="I109" s="7">
        <v>1.0800000000000001E-2</v>
      </c>
      <c r="J109" s="7">
        <v>9.4000000000000004E-3</v>
      </c>
      <c r="K109" s="7">
        <v>7.6E-3</v>
      </c>
      <c r="L109" s="7">
        <v>9.5999999999999992E-3</v>
      </c>
      <c r="M109" s="7">
        <v>0</v>
      </c>
      <c r="N109" s="7">
        <v>0</v>
      </c>
      <c r="O109" s="7">
        <v>0</v>
      </c>
    </row>
    <row r="110" spans="1:15" hidden="1" x14ac:dyDescent="0.25">
      <c r="A110" s="9" t="s">
        <v>409</v>
      </c>
      <c r="B110" s="9" t="s">
        <v>410</v>
      </c>
      <c r="C110" s="9"/>
      <c r="D110" s="12">
        <v>0</v>
      </c>
      <c r="E110" s="7">
        <v>0</v>
      </c>
      <c r="F110" s="7">
        <v>4.0000000000000001E-3</v>
      </c>
      <c r="G110" s="7">
        <v>3.0000000000000001E-3</v>
      </c>
      <c r="H110" s="7">
        <v>2.5000000000000001E-3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</row>
    <row r="111" spans="1:15" hidden="1" x14ac:dyDescent="0.25">
      <c r="A111" s="9" t="s">
        <v>419</v>
      </c>
      <c r="B111" s="9" t="s">
        <v>420</v>
      </c>
      <c r="C111" s="9"/>
      <c r="D111" s="12">
        <v>8.0000000000000002E-3</v>
      </c>
      <c r="E111" s="7">
        <v>1E-3</v>
      </c>
      <c r="F111" s="7">
        <v>2E-3</v>
      </c>
      <c r="G111" s="7">
        <v>5.0000000000000001E-3</v>
      </c>
      <c r="H111" s="7">
        <v>2.4499999999999999E-3</v>
      </c>
      <c r="I111" s="7">
        <v>2.385E-3</v>
      </c>
      <c r="J111" s="7">
        <v>1.2999999999999999E-3</v>
      </c>
      <c r="K111" s="7">
        <v>4.1000000000000003E-3</v>
      </c>
      <c r="L111" s="7">
        <v>1.8E-3</v>
      </c>
      <c r="M111" s="7">
        <v>0</v>
      </c>
      <c r="N111" s="7">
        <v>0</v>
      </c>
      <c r="O111" s="7">
        <v>0</v>
      </c>
    </row>
  </sheetData>
  <sortState ref="A96:N105">
    <sortCondition ref="B96:B10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8"/>
  <sheetViews>
    <sheetView workbookViewId="0">
      <selection activeCell="A209" sqref="A209:XFD209"/>
    </sheetView>
  </sheetViews>
  <sheetFormatPr defaultRowHeight="15" x14ac:dyDescent="0.25"/>
  <cols>
    <col min="1" max="1" width="23.85546875" customWidth="1"/>
    <col min="2" max="2" width="71.140625" customWidth="1"/>
    <col min="3" max="15" width="12.7109375" customWidth="1"/>
  </cols>
  <sheetData>
    <row r="1" spans="1:15" x14ac:dyDescent="0.25">
      <c r="A1" t="s">
        <v>653</v>
      </c>
    </row>
    <row r="2" spans="1:15" x14ac:dyDescent="0.25">
      <c r="A2" t="s">
        <v>666</v>
      </c>
    </row>
    <row r="3" spans="1:15" x14ac:dyDescent="0.25">
      <c r="A3" s="1" t="s">
        <v>637</v>
      </c>
      <c r="B3" s="1" t="s">
        <v>638</v>
      </c>
      <c r="C3" s="1" t="s">
        <v>651</v>
      </c>
      <c r="D3" s="1">
        <v>2017</v>
      </c>
      <c r="E3" s="1">
        <v>2016</v>
      </c>
      <c r="F3" s="1">
        <v>2015</v>
      </c>
      <c r="G3" s="1">
        <v>2014</v>
      </c>
      <c r="H3" s="1">
        <v>2013</v>
      </c>
      <c r="I3" s="1">
        <v>2012</v>
      </c>
      <c r="J3" s="1">
        <v>2011</v>
      </c>
      <c r="K3" s="1">
        <v>2010</v>
      </c>
      <c r="L3" s="1">
        <v>2009</v>
      </c>
      <c r="M3" s="1">
        <v>2008</v>
      </c>
      <c r="N3" s="1">
        <v>2007</v>
      </c>
      <c r="O3" s="1">
        <v>2006</v>
      </c>
    </row>
    <row r="4" spans="1:15" x14ac:dyDescent="0.25">
      <c r="A4" s="9" t="s">
        <v>13</v>
      </c>
      <c r="B4" s="9" t="s">
        <v>14</v>
      </c>
      <c r="C4" s="45">
        <v>215.22024999999994</v>
      </c>
      <c r="D4" s="7">
        <v>159.017</v>
      </c>
      <c r="E4" s="7">
        <v>210.67</v>
      </c>
      <c r="F4" s="7">
        <v>232.47900000000001</v>
      </c>
      <c r="G4" s="7">
        <v>242.7971</v>
      </c>
      <c r="H4" s="7">
        <v>230.56363999999999</v>
      </c>
      <c r="I4" s="7">
        <v>208.155484</v>
      </c>
      <c r="J4" s="7">
        <v>164.5881</v>
      </c>
      <c r="K4" s="7">
        <v>183.28110000000001</v>
      </c>
      <c r="L4" s="7">
        <v>119.54089999999999</v>
      </c>
      <c r="M4" s="7">
        <v>108.5213</v>
      </c>
      <c r="N4" s="7">
        <v>7.4204999999999997</v>
      </c>
      <c r="O4" s="7">
        <v>6.585</v>
      </c>
    </row>
    <row r="5" spans="1:15" x14ac:dyDescent="0.25">
      <c r="A5" s="9" t="s">
        <v>2</v>
      </c>
      <c r="B5" s="9" t="s">
        <v>3</v>
      </c>
      <c r="C5" s="45">
        <v>1.9450999999999998</v>
      </c>
      <c r="D5" s="7">
        <v>1.1839999999999999</v>
      </c>
      <c r="E5" s="7">
        <v>1.274</v>
      </c>
      <c r="F5" s="7">
        <v>1.8520000000000001</v>
      </c>
      <c r="G5" s="7">
        <v>1.5789340000000001</v>
      </c>
      <c r="H5" s="7">
        <v>2.5034839999999998</v>
      </c>
      <c r="I5" s="7">
        <v>1.0874159999999999</v>
      </c>
      <c r="J5" s="7">
        <v>0.81740000000000002</v>
      </c>
      <c r="K5" s="7">
        <v>4.1123000000000003</v>
      </c>
      <c r="L5" s="7">
        <v>4.91</v>
      </c>
      <c r="M5" s="7">
        <v>11.0962</v>
      </c>
      <c r="N5" s="7">
        <v>0</v>
      </c>
      <c r="O5" s="7">
        <v>0</v>
      </c>
    </row>
    <row r="6" spans="1:15" x14ac:dyDescent="0.25">
      <c r="A6" s="9" t="s">
        <v>11</v>
      </c>
      <c r="B6" s="9" t="s">
        <v>12</v>
      </c>
      <c r="C6" s="45">
        <v>1404.1586196420008</v>
      </c>
      <c r="D6" s="7">
        <v>1255.6189999999999</v>
      </c>
      <c r="E6" s="7">
        <v>1190.5360000000001</v>
      </c>
      <c r="F6" s="7">
        <v>1119.5239999999999</v>
      </c>
      <c r="G6" s="7">
        <v>1153.7798459999999</v>
      </c>
      <c r="H6" s="7">
        <v>1097.6627149999999</v>
      </c>
      <c r="I6" s="7">
        <v>1112.871521</v>
      </c>
      <c r="J6" s="7">
        <v>1540.1293929999999</v>
      </c>
      <c r="K6" s="7">
        <v>1265.8723</v>
      </c>
      <c r="L6" s="7">
        <v>1031.6324999999999</v>
      </c>
      <c r="M6" s="7">
        <v>1189.9613999999999</v>
      </c>
      <c r="N6" s="7">
        <v>1367.2485999999999</v>
      </c>
      <c r="O6" s="7">
        <v>1307.4499000000001</v>
      </c>
    </row>
    <row r="7" spans="1:15" x14ac:dyDescent="0.25">
      <c r="A7" s="9" t="s">
        <v>0</v>
      </c>
      <c r="B7" s="9" t="s">
        <v>1</v>
      </c>
      <c r="C7" s="49">
        <v>0.15739999999999998</v>
      </c>
      <c r="D7" s="7">
        <v>1.4999999999999999E-2</v>
      </c>
      <c r="E7" s="12">
        <v>1.9E-2</v>
      </c>
      <c r="F7" s="7">
        <v>1.7999999999999999E-2</v>
      </c>
      <c r="G7" s="7">
        <v>0</v>
      </c>
      <c r="H7" s="7">
        <v>0</v>
      </c>
      <c r="I7" s="7">
        <v>0</v>
      </c>
      <c r="J7" s="7">
        <v>0.41099999999999998</v>
      </c>
      <c r="K7" s="7">
        <v>3.3000000000000002E-2</v>
      </c>
      <c r="L7" s="7">
        <v>0</v>
      </c>
      <c r="M7" s="7">
        <v>1.78</v>
      </c>
      <c r="N7" s="7">
        <v>0</v>
      </c>
      <c r="O7" s="7">
        <v>0</v>
      </c>
    </row>
    <row r="8" spans="1:15" x14ac:dyDescent="0.25">
      <c r="A8" s="9" t="s">
        <v>376</v>
      </c>
      <c r="B8" s="9" t="s">
        <v>375</v>
      </c>
      <c r="C8" s="45">
        <v>663.17210000000011</v>
      </c>
      <c r="D8" s="7">
        <v>594.47400000000005</v>
      </c>
      <c r="E8" s="12">
        <v>666.47299999999996</v>
      </c>
      <c r="F8" s="7">
        <v>616.59199999999998</v>
      </c>
      <c r="G8" s="7">
        <v>664.09900000000005</v>
      </c>
      <c r="H8" s="7">
        <v>596.56420000000003</v>
      </c>
      <c r="I8" s="7">
        <v>523.20169999999996</v>
      </c>
      <c r="J8" s="7">
        <v>385.56740000000002</v>
      </c>
      <c r="K8" s="7">
        <v>299.11989999999997</v>
      </c>
      <c r="L8" s="7">
        <v>794.24720000000002</v>
      </c>
      <c r="M8" s="7">
        <v>908.2106</v>
      </c>
      <c r="N8" s="7">
        <v>688</v>
      </c>
      <c r="O8" s="7">
        <v>8.1193000000000008</v>
      </c>
    </row>
    <row r="9" spans="1:15" x14ac:dyDescent="0.25">
      <c r="A9" s="9" t="s">
        <v>6</v>
      </c>
      <c r="B9" s="9" t="s">
        <v>7</v>
      </c>
      <c r="C9" s="45">
        <v>782608.07117257535</v>
      </c>
      <c r="D9" s="7">
        <v>642432.99</v>
      </c>
      <c r="E9" s="12">
        <v>692109.03200000001</v>
      </c>
      <c r="F9" s="7">
        <v>688988.92500000005</v>
      </c>
      <c r="G9" s="7">
        <v>806555.05648100004</v>
      </c>
      <c r="H9" s="7">
        <v>785330.13728899998</v>
      </c>
      <c r="I9" s="7">
        <v>729002.38157099998</v>
      </c>
      <c r="J9" s="7">
        <v>834625.58736400004</v>
      </c>
      <c r="K9" s="7">
        <v>839187.48869999999</v>
      </c>
      <c r="L9" s="7">
        <v>715335.18940000003</v>
      </c>
      <c r="M9" s="7">
        <v>889113.67110000004</v>
      </c>
      <c r="N9" s="7">
        <v>924148.72400000005</v>
      </c>
      <c r="O9" s="7">
        <v>989085.13249999995</v>
      </c>
    </row>
    <row r="10" spans="1:15" x14ac:dyDescent="0.25">
      <c r="A10" s="9" t="s">
        <v>4</v>
      </c>
      <c r="B10" s="9" t="s">
        <v>5</v>
      </c>
      <c r="C10" s="45">
        <v>2234.0643626420019</v>
      </c>
      <c r="D10" s="7">
        <v>2558.4299999999998</v>
      </c>
      <c r="E10" s="12">
        <v>2087.9340000000002</v>
      </c>
      <c r="F10" s="7">
        <v>1647.232</v>
      </c>
      <c r="G10" s="7">
        <v>1692.5878299999999</v>
      </c>
      <c r="H10" s="7">
        <v>1518.0718690000001</v>
      </c>
      <c r="I10" s="7">
        <v>1523.116777</v>
      </c>
      <c r="J10" s="7">
        <v>1564.345114</v>
      </c>
      <c r="K10" s="7">
        <v>1627.06</v>
      </c>
      <c r="L10" s="7">
        <v>1465.3538000000001</v>
      </c>
      <c r="M10" s="7">
        <v>1366.4987000000001</v>
      </c>
      <c r="N10" s="7">
        <v>1457.2964999999999</v>
      </c>
      <c r="O10" s="7">
        <v>1416.7302999999999</v>
      </c>
    </row>
    <row r="11" spans="1:15" x14ac:dyDescent="0.25">
      <c r="A11" s="9" t="s">
        <v>8</v>
      </c>
      <c r="B11" s="9" t="s">
        <v>9</v>
      </c>
      <c r="C11" s="45">
        <v>5.3601000000000001</v>
      </c>
      <c r="D11" s="7">
        <v>7.0670000000000002</v>
      </c>
      <c r="E11" s="12">
        <v>9.2230000000000008</v>
      </c>
      <c r="F11" s="7">
        <v>6.6150000000000002</v>
      </c>
      <c r="G11" s="7">
        <v>7.67</v>
      </c>
      <c r="H11" s="7">
        <v>3.5941000000000001</v>
      </c>
      <c r="I11" s="7">
        <v>1.5107999999999999</v>
      </c>
      <c r="J11" s="7">
        <v>1.3156600000000001</v>
      </c>
      <c r="K11" s="7">
        <v>1.1114999999999999</v>
      </c>
      <c r="L11" s="7">
        <v>1.0528999999999999</v>
      </c>
      <c r="M11" s="7">
        <v>1.4011</v>
      </c>
      <c r="N11" s="7">
        <v>1.2123999999999999</v>
      </c>
      <c r="O11" s="7">
        <v>1.6948000000000001</v>
      </c>
    </row>
    <row r="12" spans="1:15" x14ac:dyDescent="0.25">
      <c r="A12" s="3" t="s">
        <v>640</v>
      </c>
      <c r="B12" s="9" t="s">
        <v>15</v>
      </c>
      <c r="C12" s="45">
        <v>17.874393000000005</v>
      </c>
      <c r="D12" s="12">
        <v>18.009</v>
      </c>
      <c r="E12" s="12">
        <v>18.184999999999999</v>
      </c>
      <c r="F12" s="7">
        <v>17.829999999999998</v>
      </c>
      <c r="G12" s="7">
        <v>17.337</v>
      </c>
      <c r="H12" s="7">
        <v>17.814</v>
      </c>
      <c r="I12" s="7">
        <v>18.050771000000001</v>
      </c>
      <c r="J12" s="7">
        <v>17.898</v>
      </c>
      <c r="K12" s="7">
        <v>19.378499999999999</v>
      </c>
      <c r="L12" s="7">
        <v>21.2121</v>
      </c>
      <c r="M12" s="7">
        <v>28.766400000000001</v>
      </c>
      <c r="N12" s="7">
        <v>43.739100000000001</v>
      </c>
      <c r="O12" s="7">
        <v>21.524000000000001</v>
      </c>
    </row>
    <row r="13" spans="1:15" x14ac:dyDescent="0.25">
      <c r="A13" s="3" t="s">
        <v>639</v>
      </c>
      <c r="B13" s="9" t="s">
        <v>10</v>
      </c>
      <c r="C13" s="45">
        <v>274.94832500000007</v>
      </c>
      <c r="D13" s="12">
        <v>349.95600000000002</v>
      </c>
      <c r="E13" s="12">
        <v>277.90800000000002</v>
      </c>
      <c r="F13" s="7">
        <v>329.15499999999997</v>
      </c>
      <c r="G13" s="7">
        <v>244.252882</v>
      </c>
      <c r="H13" s="7">
        <v>329.54652700000003</v>
      </c>
      <c r="I13" s="7">
        <v>283.160775</v>
      </c>
      <c r="J13" s="7">
        <v>232.29093900000001</v>
      </c>
      <c r="K13" s="7">
        <v>299.10379999999998</v>
      </c>
      <c r="L13" s="7">
        <v>291.14190000000002</v>
      </c>
      <c r="M13" s="7">
        <v>285.83859999999999</v>
      </c>
      <c r="N13" s="7">
        <v>307.54820000000001</v>
      </c>
      <c r="O13" s="7">
        <v>428.09550000000002</v>
      </c>
    </row>
    <row r="14" spans="1:15" x14ac:dyDescent="0.25">
      <c r="A14" s="10"/>
      <c r="B14" s="5" t="s">
        <v>644</v>
      </c>
      <c r="C14" s="44">
        <v>476.01630386699941</v>
      </c>
      <c r="D14" s="19">
        <v>595.64059999999995</v>
      </c>
      <c r="E14" s="12">
        <v>629.98300000000006</v>
      </c>
      <c r="F14" s="6">
        <v>758.23299999999995</v>
      </c>
      <c r="G14" s="6">
        <v>694.04939100000001</v>
      </c>
      <c r="H14" s="6">
        <v>625.47396000000003</v>
      </c>
      <c r="I14" s="6">
        <v>646.19899199999998</v>
      </c>
      <c r="J14" s="6">
        <v>911.06862599999999</v>
      </c>
      <c r="K14" s="6">
        <v>749.54989999999998</v>
      </c>
      <c r="L14" s="6">
        <v>823.41</v>
      </c>
      <c r="M14" s="6">
        <v>1037.6105</v>
      </c>
      <c r="N14" s="6">
        <v>1136.2029</v>
      </c>
      <c r="O14" s="6">
        <v>1273.3087</v>
      </c>
    </row>
    <row r="15" spans="1:15" hidden="1" x14ac:dyDescent="0.25">
      <c r="A15" s="9" t="s">
        <v>30</v>
      </c>
      <c r="B15" s="9" t="s">
        <v>31</v>
      </c>
      <c r="C15" s="26"/>
      <c r="D15" s="12">
        <v>1.4999999999999999E-2</v>
      </c>
      <c r="E15" s="12">
        <v>2.1999999999999999E-2</v>
      </c>
      <c r="F15" s="7">
        <v>0.01</v>
      </c>
      <c r="G15" s="7">
        <v>1.4999999999999999E-2</v>
      </c>
      <c r="H15" s="7">
        <v>2.3E-2</v>
      </c>
      <c r="I15" s="7">
        <v>4.265E-2</v>
      </c>
      <c r="J15" s="7">
        <v>5.9670000000000001E-2</v>
      </c>
      <c r="K15" s="7">
        <v>0.06</v>
      </c>
      <c r="L15" s="7">
        <v>6.2799999999999995E-2</v>
      </c>
      <c r="M15" s="7">
        <v>0.43</v>
      </c>
      <c r="N15" s="7">
        <v>0.96299999999999997</v>
      </c>
      <c r="O15" s="7">
        <v>0.35199999999999998</v>
      </c>
    </row>
    <row r="16" spans="1:15" hidden="1" x14ac:dyDescent="0.25">
      <c r="A16" s="9" t="s">
        <v>16</v>
      </c>
      <c r="B16" s="9" t="s">
        <v>17</v>
      </c>
      <c r="C16" s="26"/>
      <c r="D16" s="12">
        <v>0</v>
      </c>
      <c r="E16" s="12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</row>
    <row r="17" spans="1:15" x14ac:dyDescent="0.25">
      <c r="A17" s="9" t="s">
        <v>42</v>
      </c>
      <c r="B17" s="9" t="s">
        <v>43</v>
      </c>
      <c r="C17" s="45">
        <v>214.67928899999998</v>
      </c>
      <c r="D17" s="12">
        <v>263.988</v>
      </c>
      <c r="E17" s="12">
        <v>308.94400000000002</v>
      </c>
      <c r="F17" s="7">
        <v>138.786</v>
      </c>
      <c r="G17" s="7">
        <v>260.56250899999998</v>
      </c>
      <c r="H17" s="7">
        <v>90.526657</v>
      </c>
      <c r="I17" s="7">
        <v>242.57870399999999</v>
      </c>
      <c r="J17" s="7">
        <v>399.97733499999998</v>
      </c>
      <c r="K17" s="7">
        <v>268.58</v>
      </c>
      <c r="L17" s="7">
        <v>196.18979999999999</v>
      </c>
      <c r="M17" s="7">
        <v>183.79040000000001</v>
      </c>
      <c r="N17" s="7">
        <v>81.811400000000006</v>
      </c>
      <c r="O17" s="7">
        <v>0</v>
      </c>
    </row>
    <row r="18" spans="1:15" hidden="1" x14ac:dyDescent="0.25">
      <c r="A18" s="9" t="s">
        <v>40</v>
      </c>
      <c r="B18" s="9" t="s">
        <v>41</v>
      </c>
      <c r="C18" s="26"/>
      <c r="D18" s="12">
        <v>2.1000000000000001E-2</v>
      </c>
      <c r="E18" s="12">
        <v>0</v>
      </c>
      <c r="F18" s="7">
        <v>2.1000000000000001E-2</v>
      </c>
      <c r="G18" s="7">
        <v>2.1000000000000001E-2</v>
      </c>
      <c r="H18" s="7">
        <v>0.03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</row>
    <row r="19" spans="1:15" hidden="1" x14ac:dyDescent="0.25">
      <c r="A19" s="9" t="s">
        <v>48</v>
      </c>
      <c r="B19" s="9" t="s">
        <v>49</v>
      </c>
      <c r="C19" s="26"/>
      <c r="D19" s="12">
        <v>0</v>
      </c>
      <c r="E19" s="12">
        <v>1E-3</v>
      </c>
      <c r="F19" s="7">
        <v>7.0000000000000001E-3</v>
      </c>
      <c r="G19" s="7">
        <v>1.6E-2</v>
      </c>
      <c r="H19" s="7">
        <v>1.7999999999999999E-2</v>
      </c>
      <c r="I19" s="7">
        <v>1.24E-2</v>
      </c>
      <c r="J19" s="7">
        <v>3.39E-2</v>
      </c>
      <c r="K19" s="7">
        <v>1.7000000000000001E-2</v>
      </c>
      <c r="L19" s="7">
        <v>0</v>
      </c>
      <c r="M19" s="7">
        <v>1.7999999999999999E-2</v>
      </c>
      <c r="N19" s="7">
        <v>3.09E-2</v>
      </c>
      <c r="O19" s="7">
        <v>3.09E-2</v>
      </c>
    </row>
    <row r="20" spans="1:15" hidden="1" x14ac:dyDescent="0.25">
      <c r="A20" s="9" t="s">
        <v>46</v>
      </c>
      <c r="B20" s="9" t="s">
        <v>47</v>
      </c>
      <c r="C20" s="26"/>
      <c r="D20" s="12">
        <v>3.3000000000000002E-2</v>
      </c>
      <c r="E20" s="12">
        <v>0.107</v>
      </c>
      <c r="F20" s="7">
        <v>6.7000000000000004E-2</v>
      </c>
      <c r="G20" s="7">
        <v>4.4999999999999998E-2</v>
      </c>
      <c r="H20" s="7">
        <v>6.3E-2</v>
      </c>
      <c r="I20" s="7">
        <v>0.23599999999999999</v>
      </c>
      <c r="J20" s="7">
        <v>0.16200000000000001</v>
      </c>
      <c r="K20" s="7">
        <v>0.74399999999999999</v>
      </c>
      <c r="L20" s="7">
        <v>0.108</v>
      </c>
      <c r="M20" s="7">
        <v>0.87309999999999999</v>
      </c>
      <c r="N20" s="7">
        <v>0.88600000000000001</v>
      </c>
      <c r="O20" s="7">
        <v>1.006</v>
      </c>
    </row>
    <row r="21" spans="1:15" hidden="1" x14ac:dyDescent="0.25">
      <c r="A21" s="9" t="s">
        <v>28</v>
      </c>
      <c r="B21" s="9" t="s">
        <v>29</v>
      </c>
      <c r="C21" s="26"/>
      <c r="D21" s="12">
        <v>0</v>
      </c>
      <c r="E21" s="12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7.0000000000000007E-2</v>
      </c>
    </row>
    <row r="22" spans="1:15" hidden="1" x14ac:dyDescent="0.25">
      <c r="A22" s="9" t="s">
        <v>36</v>
      </c>
      <c r="B22" s="9" t="s">
        <v>37</v>
      </c>
      <c r="C22" s="26"/>
      <c r="D22" s="12">
        <v>0</v>
      </c>
      <c r="E22" s="12">
        <v>1E-3</v>
      </c>
      <c r="F22" s="7">
        <v>6.0000000000000001E-3</v>
      </c>
      <c r="G22" s="7">
        <v>1.4999999999999999E-2</v>
      </c>
      <c r="H22" s="7">
        <v>1.7000000000000001E-2</v>
      </c>
      <c r="I22" s="7">
        <v>1.022E-2</v>
      </c>
      <c r="J22" s="7">
        <v>3.2399999999999998E-2</v>
      </c>
      <c r="K22" s="7">
        <v>1.6E-2</v>
      </c>
      <c r="L22" s="7">
        <v>0</v>
      </c>
      <c r="M22" s="7">
        <v>1.0999999999999999E-2</v>
      </c>
      <c r="N22" s="7">
        <v>2.01E-2</v>
      </c>
      <c r="O22" s="7">
        <v>2.01E-2</v>
      </c>
    </row>
    <row r="23" spans="1:15" hidden="1" x14ac:dyDescent="0.25">
      <c r="A23" s="9" t="s">
        <v>24</v>
      </c>
      <c r="B23" s="9" t="s">
        <v>25</v>
      </c>
      <c r="C23" s="26"/>
      <c r="D23" s="12">
        <v>0</v>
      </c>
      <c r="E23" s="12">
        <v>0</v>
      </c>
      <c r="F23" s="7">
        <v>0</v>
      </c>
      <c r="G23" s="7">
        <v>0</v>
      </c>
      <c r="H23" s="7">
        <v>0</v>
      </c>
      <c r="I23" s="7">
        <v>0</v>
      </c>
      <c r="J23" s="7">
        <v>9.1999999999999998E-3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</row>
    <row r="24" spans="1:15" hidden="1" x14ac:dyDescent="0.25">
      <c r="A24" s="9" t="s">
        <v>18</v>
      </c>
      <c r="B24" s="9" t="s">
        <v>19</v>
      </c>
      <c r="C24" s="26"/>
      <c r="D24" s="12">
        <v>0</v>
      </c>
      <c r="E24" s="12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97.744</v>
      </c>
      <c r="L24" s="7">
        <v>77.506</v>
      </c>
      <c r="M24" s="7">
        <v>84.786000000000001</v>
      </c>
      <c r="N24" s="7">
        <v>91.022000000000006</v>
      </c>
      <c r="O24" s="7">
        <v>117.955</v>
      </c>
    </row>
    <row r="25" spans="1:15" x14ac:dyDescent="0.25">
      <c r="A25" s="9" t="s">
        <v>22</v>
      </c>
      <c r="B25" s="9" t="s">
        <v>23</v>
      </c>
      <c r="C25" s="45">
        <v>248.65513000000004</v>
      </c>
      <c r="D25" s="12">
        <v>301.79199999999997</v>
      </c>
      <c r="E25" s="12">
        <v>346.61599999999999</v>
      </c>
      <c r="F25" s="7">
        <v>168.60400000000001</v>
      </c>
      <c r="G25" s="7">
        <v>305.090934</v>
      </c>
      <c r="H25" s="7">
        <v>159.86782600000001</v>
      </c>
      <c r="I25" s="7">
        <v>280.32502499999998</v>
      </c>
      <c r="J25" s="7">
        <v>477.01190500000001</v>
      </c>
      <c r="K25" s="7">
        <v>370.60570000000001</v>
      </c>
      <c r="L25" s="7">
        <v>281.2475</v>
      </c>
      <c r="M25" s="7">
        <v>236.29339999999999</v>
      </c>
      <c r="N25" s="7">
        <v>122.9665</v>
      </c>
      <c r="O25" s="7">
        <v>12.426</v>
      </c>
    </row>
    <row r="26" spans="1:15" hidden="1" x14ac:dyDescent="0.25">
      <c r="A26" s="9" t="s">
        <v>32</v>
      </c>
      <c r="B26" s="9" t="s">
        <v>33</v>
      </c>
      <c r="C26" s="26"/>
      <c r="D26" s="12">
        <v>2.8000000000000001E-2</v>
      </c>
      <c r="E26" s="12">
        <v>0.23499999999999999</v>
      </c>
      <c r="F26" s="7">
        <v>1.6E-2</v>
      </c>
      <c r="G26" s="7">
        <v>2.4E-2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</row>
    <row r="27" spans="1:15" hidden="1" x14ac:dyDescent="0.25">
      <c r="A27" s="9" t="s">
        <v>26</v>
      </c>
      <c r="B27" s="9" t="s">
        <v>27</v>
      </c>
      <c r="C27" s="26"/>
      <c r="D27" s="12">
        <v>7.6856</v>
      </c>
      <c r="E27" s="12">
        <v>6.7069999999999999</v>
      </c>
      <c r="F27" s="7">
        <v>8.31</v>
      </c>
      <c r="G27" s="7">
        <v>7.1950000000000003</v>
      </c>
      <c r="H27" s="7">
        <v>8.627364</v>
      </c>
      <c r="I27" s="7">
        <v>7.3707900000000004</v>
      </c>
      <c r="J27" s="7">
        <v>11.93975</v>
      </c>
      <c r="K27" s="7">
        <v>9.4339999999999993</v>
      </c>
      <c r="L27" s="7">
        <v>9.3206000000000007</v>
      </c>
      <c r="M27" s="7">
        <v>16.8</v>
      </c>
      <c r="N27" s="7">
        <v>18.6234</v>
      </c>
      <c r="O27" s="7">
        <v>10.9939</v>
      </c>
    </row>
    <row r="28" spans="1:15" x14ac:dyDescent="0.25">
      <c r="A28" s="9" t="s">
        <v>34</v>
      </c>
      <c r="B28" s="9" t="s">
        <v>35</v>
      </c>
      <c r="C28" s="45">
        <v>470.90856086699961</v>
      </c>
      <c r="D28" s="12">
        <v>587.85799999999995</v>
      </c>
      <c r="E28" s="12">
        <v>622.91</v>
      </c>
      <c r="F28" s="7">
        <v>712.67100000000005</v>
      </c>
      <c r="G28" s="7">
        <v>644.39439100000004</v>
      </c>
      <c r="H28" s="7">
        <v>612.30060500000002</v>
      </c>
      <c r="I28" s="7">
        <v>637.92184199999997</v>
      </c>
      <c r="J28" s="7">
        <v>898.14334599999995</v>
      </c>
      <c r="K28" s="7">
        <v>640.94979999999998</v>
      </c>
      <c r="L28" s="7">
        <v>735.66139999999996</v>
      </c>
      <c r="M28" s="7">
        <v>933.44970000000001</v>
      </c>
      <c r="N28" s="7">
        <v>1023.2905</v>
      </c>
      <c r="O28" s="7">
        <v>1142.2710999999999</v>
      </c>
    </row>
    <row r="29" spans="1:15" hidden="1" x14ac:dyDescent="0.25">
      <c r="A29" s="9" t="s">
        <v>20</v>
      </c>
      <c r="B29" s="9" t="s">
        <v>21</v>
      </c>
      <c r="C29" s="26"/>
      <c r="D29" s="12">
        <v>0</v>
      </c>
      <c r="E29" s="12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</row>
    <row r="30" spans="1:15" hidden="1" x14ac:dyDescent="0.25">
      <c r="A30" s="9" t="s">
        <v>44</v>
      </c>
      <c r="B30" s="9" t="s">
        <v>45</v>
      </c>
      <c r="C30" s="26"/>
      <c r="D30" s="12">
        <v>0</v>
      </c>
      <c r="E30" s="12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2.3E-3</v>
      </c>
      <c r="L30" s="7">
        <v>4.8999999999999998E-3</v>
      </c>
      <c r="M30" s="7">
        <v>0</v>
      </c>
      <c r="N30" s="7">
        <v>0</v>
      </c>
      <c r="O30" s="7">
        <v>0</v>
      </c>
    </row>
    <row r="31" spans="1:15" x14ac:dyDescent="0.25">
      <c r="A31" s="5"/>
      <c r="B31" s="5" t="s">
        <v>645</v>
      </c>
      <c r="C31" s="27">
        <v>6720.8901910000059</v>
      </c>
      <c r="D31" s="19">
        <v>238.764465</v>
      </c>
      <c r="E31" s="12">
        <v>204.67921799999999</v>
      </c>
      <c r="F31" s="7">
        <v>194.18765200000001</v>
      </c>
      <c r="G31" s="7">
        <v>237.492211</v>
      </c>
      <c r="H31" s="7">
        <v>183.073375</v>
      </c>
      <c r="I31" s="7">
        <v>202.436172</v>
      </c>
      <c r="J31" s="7">
        <v>169.06321700000001</v>
      </c>
      <c r="K31" s="7">
        <v>152.26660000000001</v>
      </c>
      <c r="L31" s="7">
        <v>111.00879999999999</v>
      </c>
      <c r="M31" s="7">
        <v>123.5518</v>
      </c>
      <c r="N31" s="7">
        <v>75.799099999999996</v>
      </c>
      <c r="O31" s="7">
        <v>8.0020000000000007</v>
      </c>
    </row>
    <row r="32" spans="1:15" hidden="1" x14ac:dyDescent="0.25">
      <c r="A32" s="9" t="s">
        <v>60</v>
      </c>
      <c r="B32" s="9" t="s">
        <v>61</v>
      </c>
      <c r="C32" s="26"/>
      <c r="D32" s="12">
        <v>50.764000000000003</v>
      </c>
      <c r="E32" s="12">
        <v>43.322000000000003</v>
      </c>
      <c r="F32" s="7">
        <v>41.243000000000002</v>
      </c>
      <c r="G32" s="7">
        <v>49.847219000000003</v>
      </c>
      <c r="H32" s="7">
        <v>38.715409999999999</v>
      </c>
      <c r="I32" s="7">
        <v>42.925705000000001</v>
      </c>
      <c r="J32" s="7">
        <v>45.782418</v>
      </c>
      <c r="K32" s="7">
        <v>41.862499999999997</v>
      </c>
      <c r="L32" s="7">
        <v>30.626000000000001</v>
      </c>
      <c r="M32" s="7">
        <v>33.581000000000003</v>
      </c>
      <c r="N32" s="7">
        <v>17.9603</v>
      </c>
      <c r="O32" s="7">
        <v>0</v>
      </c>
    </row>
    <row r="33" spans="1:15" hidden="1" x14ac:dyDescent="0.25">
      <c r="A33" s="9" t="s">
        <v>56</v>
      </c>
      <c r="B33" s="9" t="s">
        <v>57</v>
      </c>
      <c r="C33" s="26"/>
      <c r="D33" s="12">
        <v>72.063000000000002</v>
      </c>
      <c r="E33" s="12">
        <v>62.756999999999998</v>
      </c>
      <c r="F33" s="7">
        <v>59.353999999999999</v>
      </c>
      <c r="G33" s="7">
        <v>71.995017000000004</v>
      </c>
      <c r="H33" s="7">
        <v>55.437899000000002</v>
      </c>
      <c r="I33" s="7">
        <v>61.433211</v>
      </c>
      <c r="J33" s="7">
        <v>69.074279000000004</v>
      </c>
      <c r="K33" s="7">
        <v>56.511000000000003</v>
      </c>
      <c r="L33" s="7">
        <v>43.446800000000003</v>
      </c>
      <c r="M33" s="7">
        <v>47.503399999999999</v>
      </c>
      <c r="N33" s="7">
        <v>25.221399999999999</v>
      </c>
      <c r="O33" s="7">
        <v>0</v>
      </c>
    </row>
    <row r="34" spans="1:15" hidden="1" x14ac:dyDescent="0.25">
      <c r="A34" s="9" t="s">
        <v>58</v>
      </c>
      <c r="B34" s="9" t="s">
        <v>59</v>
      </c>
      <c r="C34" s="26"/>
      <c r="D34" s="12">
        <v>27.803000000000001</v>
      </c>
      <c r="E34" s="12">
        <v>23.263000000000002</v>
      </c>
      <c r="F34" s="7">
        <v>22.138999999999999</v>
      </c>
      <c r="G34" s="7">
        <v>26.558135</v>
      </c>
      <c r="H34" s="7">
        <v>21.012129999999999</v>
      </c>
      <c r="I34" s="7">
        <v>23.311316999999999</v>
      </c>
      <c r="J34" s="7">
        <v>26.624392</v>
      </c>
      <c r="K34" s="7">
        <v>24.387</v>
      </c>
      <c r="L34" s="7">
        <v>17.087399999999999</v>
      </c>
      <c r="M34" s="7">
        <v>18.707599999999999</v>
      </c>
      <c r="N34" s="7">
        <v>10.1754</v>
      </c>
      <c r="O34" s="7">
        <v>0</v>
      </c>
    </row>
    <row r="35" spans="1:15" hidden="1" x14ac:dyDescent="0.25">
      <c r="A35" s="9" t="s">
        <v>50</v>
      </c>
      <c r="B35" s="9" t="s">
        <v>51</v>
      </c>
      <c r="C35" s="26"/>
      <c r="D35" s="12">
        <v>4.0000000000000001E-3</v>
      </c>
      <c r="E35" s="12">
        <v>3.0000000000000001E-3</v>
      </c>
      <c r="F35" s="7">
        <v>3.0000000000000001E-3</v>
      </c>
      <c r="G35" s="7">
        <v>3.4027669999999999</v>
      </c>
      <c r="H35" s="7">
        <v>3.8800000000000002E-3</v>
      </c>
      <c r="I35" s="7">
        <v>5.0600000000000003E-3</v>
      </c>
      <c r="J35" s="7">
        <v>5.3530000000000001E-3</v>
      </c>
      <c r="K35" s="7">
        <v>1.8369</v>
      </c>
      <c r="L35" s="7">
        <v>0</v>
      </c>
      <c r="M35" s="7">
        <v>0</v>
      </c>
      <c r="N35" s="7">
        <v>0</v>
      </c>
      <c r="O35" s="7">
        <v>0</v>
      </c>
    </row>
    <row r="36" spans="1:15" hidden="1" x14ac:dyDescent="0.25">
      <c r="A36" s="9" t="s">
        <v>54</v>
      </c>
      <c r="B36" s="9" t="s">
        <v>55</v>
      </c>
      <c r="C36" s="26"/>
      <c r="D36" s="12">
        <v>23.792999999999999</v>
      </c>
      <c r="E36" s="12">
        <v>21.471</v>
      </c>
      <c r="F36" s="7">
        <v>20.396000000000001</v>
      </c>
      <c r="G36" s="7">
        <v>25.483951000000001</v>
      </c>
      <c r="H36" s="7">
        <v>19.056557000000002</v>
      </c>
      <c r="I36" s="7">
        <v>21.114922</v>
      </c>
      <c r="J36" s="7">
        <v>22.062764000000001</v>
      </c>
      <c r="K36" s="7">
        <v>20.093599999999999</v>
      </c>
      <c r="L36" s="7">
        <v>14.971299999999999</v>
      </c>
      <c r="M36" s="7">
        <v>16.3322</v>
      </c>
      <c r="N36" s="7">
        <v>8.6797000000000004</v>
      </c>
      <c r="O36" s="7">
        <v>0</v>
      </c>
    </row>
    <row r="37" spans="1:15" hidden="1" x14ac:dyDescent="0.25">
      <c r="A37" s="9" t="s">
        <v>68</v>
      </c>
      <c r="B37" s="9" t="s">
        <v>69</v>
      </c>
      <c r="C37" s="26"/>
      <c r="D37" s="12">
        <v>2.5059999999999998</v>
      </c>
      <c r="E37" s="12">
        <v>4.9000000000000002E-2</v>
      </c>
      <c r="F37" s="7">
        <v>1E-3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0.51</v>
      </c>
      <c r="M37" s="7">
        <v>2.0630000000000002</v>
      </c>
      <c r="N37" s="7">
        <v>1.5269999999999999</v>
      </c>
      <c r="O37" s="7">
        <v>2.0299999999999998</v>
      </c>
    </row>
    <row r="38" spans="1:15" hidden="1" x14ac:dyDescent="0.25">
      <c r="A38" s="9" t="s">
        <v>52</v>
      </c>
      <c r="B38" s="9" t="s">
        <v>53</v>
      </c>
      <c r="C38" s="26"/>
      <c r="D38" s="12">
        <v>58.083464999999997</v>
      </c>
      <c r="E38" s="12">
        <v>50.116218000000003</v>
      </c>
      <c r="F38" s="7">
        <v>46.971651999999999</v>
      </c>
      <c r="G38" s="7">
        <v>56.355122000000001</v>
      </c>
      <c r="H38" s="7">
        <v>44.071499000000003</v>
      </c>
      <c r="I38" s="7">
        <v>49.527957000000001</v>
      </c>
      <c r="J38" s="7">
        <v>1.1E-5</v>
      </c>
      <c r="K38" s="7">
        <v>2.0990000000000002</v>
      </c>
      <c r="L38" s="7">
        <v>2.29E-2</v>
      </c>
      <c r="M38" s="7">
        <v>2.3599999999999999E-2</v>
      </c>
      <c r="N38" s="7">
        <v>6.0983000000000001</v>
      </c>
      <c r="O38" s="7">
        <v>0</v>
      </c>
    </row>
    <row r="39" spans="1:15" hidden="1" x14ac:dyDescent="0.25">
      <c r="A39" s="9" t="s">
        <v>62</v>
      </c>
      <c r="B39" s="9" t="s">
        <v>63</v>
      </c>
      <c r="C39" s="26"/>
      <c r="D39" s="12">
        <v>3.2879999999999998</v>
      </c>
      <c r="E39" s="12">
        <v>3.0880000000000001</v>
      </c>
      <c r="F39" s="7">
        <v>3.17</v>
      </c>
      <c r="G39" s="7">
        <v>3.03</v>
      </c>
      <c r="H39" s="7">
        <v>4.0359999999999996</v>
      </c>
      <c r="I39" s="7">
        <v>3.3780000000000001</v>
      </c>
      <c r="J39" s="7">
        <v>4.6040000000000001</v>
      </c>
      <c r="K39" s="7">
        <v>4.476</v>
      </c>
      <c r="L39" s="7">
        <v>4.0430000000000001</v>
      </c>
      <c r="M39" s="7">
        <v>3.9390000000000001</v>
      </c>
      <c r="N39" s="7">
        <v>4.8920000000000003</v>
      </c>
      <c r="O39" s="7">
        <v>4.0949999999999998</v>
      </c>
    </row>
    <row r="40" spans="1:15" hidden="1" x14ac:dyDescent="0.25">
      <c r="A40" s="9" t="s">
        <v>66</v>
      </c>
      <c r="B40" s="9" t="s">
        <v>67</v>
      </c>
      <c r="C40" s="26"/>
      <c r="D40" s="12">
        <v>0.46</v>
      </c>
      <c r="E40" s="12">
        <v>0.61</v>
      </c>
      <c r="F40" s="7">
        <v>0.91</v>
      </c>
      <c r="G40" s="7">
        <v>0.82</v>
      </c>
      <c r="H40" s="7">
        <v>0.74</v>
      </c>
      <c r="I40" s="7">
        <v>0.74</v>
      </c>
      <c r="J40" s="7">
        <v>0.91</v>
      </c>
      <c r="K40" s="7">
        <v>1</v>
      </c>
      <c r="L40" s="7">
        <v>0.3</v>
      </c>
      <c r="M40" s="7">
        <v>1.4</v>
      </c>
      <c r="N40" s="7">
        <v>1.24</v>
      </c>
      <c r="O40" s="7">
        <v>1.8740000000000001</v>
      </c>
    </row>
    <row r="41" spans="1:15" hidden="1" x14ac:dyDescent="0.25">
      <c r="A41" s="9" t="s">
        <v>64</v>
      </c>
      <c r="B41" s="9" t="s">
        <v>65</v>
      </c>
      <c r="C41" s="26"/>
      <c r="D41" s="12">
        <v>0</v>
      </c>
      <c r="E41" s="12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5.9999999999999995E-4</v>
      </c>
      <c r="L41" s="7">
        <v>1.4E-3</v>
      </c>
      <c r="M41" s="7">
        <v>2E-3</v>
      </c>
      <c r="N41" s="7">
        <v>5.0000000000000001E-3</v>
      </c>
      <c r="O41" s="7">
        <v>3.0000000000000001E-3</v>
      </c>
    </row>
    <row r="42" spans="1:15" x14ac:dyDescent="0.25">
      <c r="A42" s="5"/>
      <c r="B42" s="5" t="s">
        <v>641</v>
      </c>
      <c r="C42" s="44">
        <v>1257.4025031789986</v>
      </c>
      <c r="D42" s="19">
        <v>1214.123</v>
      </c>
      <c r="E42" s="12">
        <v>1263.586</v>
      </c>
      <c r="F42" s="7">
        <v>1277.223</v>
      </c>
      <c r="G42" s="7">
        <v>1298.499388</v>
      </c>
      <c r="H42" s="7">
        <v>1406.7208089999999</v>
      </c>
      <c r="I42" s="7">
        <v>1472.2292090000001</v>
      </c>
      <c r="J42" s="7">
        <v>1908.0362660000001</v>
      </c>
      <c r="K42" s="7">
        <v>2095.6763000000001</v>
      </c>
      <c r="L42" s="7">
        <v>1472.3309999999999</v>
      </c>
      <c r="M42" s="7">
        <v>1820.0189</v>
      </c>
      <c r="N42" s="7">
        <v>2642.7685000000001</v>
      </c>
      <c r="O42" s="7">
        <v>4351.9402</v>
      </c>
    </row>
    <row r="43" spans="1:15" hidden="1" x14ac:dyDescent="0.25">
      <c r="A43" s="9" t="s">
        <v>133</v>
      </c>
      <c r="B43" s="9" t="s">
        <v>134</v>
      </c>
      <c r="C43" s="26"/>
      <c r="D43" s="12">
        <v>0</v>
      </c>
      <c r="E43" s="12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2.5999999999999999E-2</v>
      </c>
      <c r="O43" s="7">
        <v>0</v>
      </c>
    </row>
    <row r="44" spans="1:15" hidden="1" x14ac:dyDescent="0.25">
      <c r="A44" s="9" t="s">
        <v>237</v>
      </c>
      <c r="B44" s="9" t="s">
        <v>238</v>
      </c>
      <c r="C44" s="26"/>
      <c r="D44" s="12">
        <v>2.2599999999999998</v>
      </c>
      <c r="E44" s="12">
        <v>2.4649999999999999</v>
      </c>
      <c r="F44" s="7">
        <v>2.41</v>
      </c>
      <c r="G44" s="7">
        <v>2.9249999999999998</v>
      </c>
      <c r="H44" s="7">
        <v>2.91</v>
      </c>
      <c r="I44" s="7">
        <v>2.98</v>
      </c>
      <c r="J44" s="7">
        <v>3.65</v>
      </c>
      <c r="K44" s="7">
        <v>3.38</v>
      </c>
      <c r="L44" s="7">
        <v>2.504</v>
      </c>
      <c r="M44" s="7">
        <v>1.825</v>
      </c>
      <c r="N44" s="7">
        <v>0</v>
      </c>
      <c r="O44" s="7">
        <v>0</v>
      </c>
    </row>
    <row r="45" spans="1:15" hidden="1" x14ac:dyDescent="0.25">
      <c r="A45" s="9" t="s">
        <v>256</v>
      </c>
      <c r="B45" s="9" t="s">
        <v>257</v>
      </c>
      <c r="C45" s="26"/>
      <c r="D45" s="12">
        <v>2.1440000000000001</v>
      </c>
      <c r="E45" s="12">
        <v>4.84</v>
      </c>
      <c r="F45" s="7">
        <v>4.2229999999999999</v>
      </c>
      <c r="G45" s="7">
        <v>2.1480000000000001</v>
      </c>
      <c r="H45" s="7">
        <v>1.4639</v>
      </c>
      <c r="I45" s="7">
        <v>0.86580000000000001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</row>
    <row r="46" spans="1:15" hidden="1" x14ac:dyDescent="0.25">
      <c r="A46" s="9" t="s">
        <v>155</v>
      </c>
      <c r="B46" s="9" t="s">
        <v>156</v>
      </c>
      <c r="C46" s="26"/>
      <c r="D46" s="12">
        <v>2.7E-2</v>
      </c>
      <c r="E46" s="12">
        <v>2.3E-2</v>
      </c>
      <c r="F46" s="7">
        <v>0.03</v>
      </c>
      <c r="G46" s="7">
        <v>3.2000000000000001E-2</v>
      </c>
      <c r="H46" s="7">
        <v>4.5999999999999999E-2</v>
      </c>
      <c r="I46" s="7">
        <v>2.3300000000000001E-2</v>
      </c>
      <c r="J46" s="7">
        <v>2.9700000000000001E-2</v>
      </c>
      <c r="K46" s="7">
        <v>3.4000000000000002E-2</v>
      </c>
      <c r="L46" s="7">
        <v>3.5999999999999997E-2</v>
      </c>
      <c r="M46" s="7">
        <v>6.5000000000000002E-2</v>
      </c>
      <c r="N46" s="7">
        <v>0.10100000000000001</v>
      </c>
      <c r="O46" s="7">
        <v>0</v>
      </c>
    </row>
    <row r="47" spans="1:15" hidden="1" x14ac:dyDescent="0.25">
      <c r="A47" s="9" t="s">
        <v>306</v>
      </c>
      <c r="B47" s="9" t="s">
        <v>307</v>
      </c>
      <c r="C47" s="26"/>
      <c r="D47" s="12">
        <v>0.19</v>
      </c>
      <c r="E47" s="12">
        <v>0.21299999999999999</v>
      </c>
      <c r="F47" s="7">
        <v>0.28799999999999998</v>
      </c>
      <c r="G47" s="7">
        <v>0.255</v>
      </c>
      <c r="H47" s="7">
        <v>0.24399999999999999</v>
      </c>
      <c r="I47" s="7">
        <v>0.29499999999999998</v>
      </c>
      <c r="J47" s="7">
        <v>0.27</v>
      </c>
      <c r="K47" s="7">
        <v>0.248</v>
      </c>
      <c r="L47" s="7">
        <v>1.7000000000000001E-2</v>
      </c>
      <c r="M47" s="7">
        <v>4.6399999999999997E-2</v>
      </c>
      <c r="N47" s="7">
        <v>0.15540000000000001</v>
      </c>
      <c r="O47" s="7">
        <v>0.14899999999999999</v>
      </c>
    </row>
    <row r="48" spans="1:15" hidden="1" x14ac:dyDescent="0.25">
      <c r="A48" s="9" t="s">
        <v>288</v>
      </c>
      <c r="B48" s="9" t="s">
        <v>289</v>
      </c>
      <c r="C48" s="26"/>
      <c r="D48" s="12">
        <v>2.7E-2</v>
      </c>
      <c r="E48" s="12">
        <v>2.5000000000000001E-2</v>
      </c>
      <c r="F48" s="7">
        <v>2.7E-2</v>
      </c>
      <c r="G48" s="7">
        <v>2.9000000000000001E-2</v>
      </c>
      <c r="H48" s="7">
        <v>3.526E-2</v>
      </c>
      <c r="I48" s="7">
        <v>3.2259000000000003E-2</v>
      </c>
      <c r="J48" s="7">
        <v>1E-3</v>
      </c>
      <c r="K48" s="7">
        <v>0</v>
      </c>
      <c r="L48" s="7">
        <v>0.20300000000000001</v>
      </c>
      <c r="M48" s="7">
        <v>0</v>
      </c>
      <c r="N48" s="7">
        <v>0</v>
      </c>
      <c r="O48" s="7">
        <v>0</v>
      </c>
    </row>
    <row r="49" spans="1:15" hidden="1" x14ac:dyDescent="0.25">
      <c r="A49" s="9" t="s">
        <v>300</v>
      </c>
      <c r="B49" s="9" t="s">
        <v>301</v>
      </c>
      <c r="C49" s="26"/>
      <c r="D49" s="12">
        <v>0</v>
      </c>
      <c r="E49" s="12">
        <v>0</v>
      </c>
      <c r="F49" s="7">
        <v>0</v>
      </c>
      <c r="G49" s="7">
        <v>0</v>
      </c>
      <c r="H49" s="7">
        <v>0</v>
      </c>
      <c r="I49" s="7">
        <v>1.6E-2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</row>
    <row r="50" spans="1:15" hidden="1" x14ac:dyDescent="0.25">
      <c r="A50" s="9" t="s">
        <v>286</v>
      </c>
      <c r="B50" s="9" t="s">
        <v>287</v>
      </c>
      <c r="C50" s="26"/>
      <c r="D50" s="12">
        <v>0</v>
      </c>
      <c r="E50" s="12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0.03</v>
      </c>
    </row>
    <row r="51" spans="1:15" hidden="1" x14ac:dyDescent="0.25">
      <c r="A51" s="9" t="s">
        <v>141</v>
      </c>
      <c r="B51" s="9" t="s">
        <v>142</v>
      </c>
      <c r="C51" s="26"/>
      <c r="D51" s="12">
        <v>0</v>
      </c>
      <c r="E51" s="12">
        <v>0</v>
      </c>
      <c r="F51" s="7">
        <v>0.22600000000000001</v>
      </c>
      <c r="G51" s="7">
        <v>2.4E-2</v>
      </c>
      <c r="H51" s="7">
        <v>0.499</v>
      </c>
      <c r="I51" s="7">
        <v>0.37659999999999999</v>
      </c>
      <c r="J51" s="7">
        <v>1.4999999999999999E-2</v>
      </c>
      <c r="K51" s="7">
        <v>1.7000000000000001E-2</v>
      </c>
      <c r="L51" s="7">
        <v>1.4E-3</v>
      </c>
      <c r="M51" s="7">
        <v>0</v>
      </c>
      <c r="N51" s="7">
        <v>0</v>
      </c>
      <c r="O51" s="7">
        <v>0</v>
      </c>
    </row>
    <row r="52" spans="1:15" hidden="1" x14ac:dyDescent="0.25">
      <c r="A52" s="9" t="s">
        <v>119</v>
      </c>
      <c r="B52" s="9" t="s">
        <v>120</v>
      </c>
      <c r="C52" s="26"/>
      <c r="D52" s="12">
        <v>2.7E-2</v>
      </c>
      <c r="E52" s="12">
        <v>2.3E-2</v>
      </c>
      <c r="F52" s="7">
        <v>1.9E-2</v>
      </c>
      <c r="G52" s="7">
        <v>1.4999999999999999E-2</v>
      </c>
      <c r="H52" s="7">
        <v>0</v>
      </c>
      <c r="I52" s="7">
        <v>1.72E-2</v>
      </c>
      <c r="J52" s="7">
        <v>11.894</v>
      </c>
      <c r="K52" s="7">
        <v>3.7189999999999999</v>
      </c>
      <c r="L52" s="7">
        <v>3.1949999999999998</v>
      </c>
      <c r="M52" s="7">
        <v>3.35</v>
      </c>
      <c r="N52" s="7">
        <v>1.7000000000000001E-2</v>
      </c>
      <c r="O52" s="7">
        <v>1.3329</v>
      </c>
    </row>
    <row r="53" spans="1:15" hidden="1" x14ac:dyDescent="0.25">
      <c r="A53" s="9" t="s">
        <v>312</v>
      </c>
      <c r="B53" s="9" t="s">
        <v>313</v>
      </c>
      <c r="C53" s="26"/>
      <c r="D53" s="12">
        <v>3.657</v>
      </c>
      <c r="E53" s="12">
        <v>4.484</v>
      </c>
      <c r="F53" s="7">
        <v>4.133</v>
      </c>
      <c r="G53" s="7">
        <v>3.5329999999999999</v>
      </c>
      <c r="H53" s="7">
        <v>2.9677199999999999</v>
      </c>
      <c r="I53" s="7">
        <v>2.5064899999999999</v>
      </c>
      <c r="J53" s="7">
        <v>4.03</v>
      </c>
      <c r="K53" s="7">
        <v>3.6309999999999998</v>
      </c>
      <c r="L53" s="7">
        <v>5.0640999999999998</v>
      </c>
      <c r="M53" s="7">
        <v>1.1639999999999999</v>
      </c>
      <c r="N53" s="7">
        <v>0.33900000000000002</v>
      </c>
      <c r="O53" s="7">
        <v>0.3569</v>
      </c>
    </row>
    <row r="54" spans="1:15" hidden="1" x14ac:dyDescent="0.25">
      <c r="A54" s="9" t="s">
        <v>294</v>
      </c>
      <c r="B54" s="9" t="s">
        <v>295</v>
      </c>
      <c r="C54" s="26"/>
      <c r="D54" s="12">
        <v>3.3000000000000002E-2</v>
      </c>
      <c r="E54" s="12">
        <v>3.4000000000000002E-2</v>
      </c>
      <c r="F54" s="7">
        <v>7.8E-2</v>
      </c>
      <c r="G54" s="7">
        <v>2E-3</v>
      </c>
      <c r="H54" s="7">
        <v>1E-3</v>
      </c>
      <c r="I54" s="7">
        <v>1E-3</v>
      </c>
      <c r="J54" s="7">
        <v>2E-3</v>
      </c>
      <c r="K54" s="7">
        <v>4.0000000000000001E-3</v>
      </c>
      <c r="L54" s="7">
        <v>4.0000000000000001E-3</v>
      </c>
      <c r="M54" s="7">
        <v>0</v>
      </c>
      <c r="N54" s="7">
        <v>0</v>
      </c>
      <c r="O54" s="7">
        <v>0</v>
      </c>
    </row>
    <row r="55" spans="1:15" hidden="1" x14ac:dyDescent="0.25">
      <c r="A55" s="9" t="s">
        <v>197</v>
      </c>
      <c r="B55" s="9" t="s">
        <v>198</v>
      </c>
      <c r="C55" s="26"/>
      <c r="D55" s="12">
        <v>6.6000000000000003E-2</v>
      </c>
      <c r="E55" s="12">
        <v>6.6000000000000003E-2</v>
      </c>
      <c r="F55" s="7">
        <v>5.2999999999999999E-2</v>
      </c>
      <c r="G55" s="7">
        <v>8.0000000000000002E-3</v>
      </c>
      <c r="H55" s="7">
        <v>0</v>
      </c>
      <c r="I55" s="7">
        <v>4.8300000000000003E-2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</row>
    <row r="56" spans="1:15" hidden="1" x14ac:dyDescent="0.25">
      <c r="A56" s="9" t="s">
        <v>193</v>
      </c>
      <c r="B56" s="9" t="s">
        <v>194</v>
      </c>
      <c r="C56" s="26"/>
      <c r="D56" s="12">
        <v>1.903</v>
      </c>
      <c r="E56" s="12">
        <v>1.04</v>
      </c>
      <c r="F56" s="7">
        <v>0.88100000000000001</v>
      </c>
      <c r="G56" s="7">
        <v>0.996</v>
      </c>
      <c r="H56" s="7">
        <v>0.64859999999999995</v>
      </c>
      <c r="I56" s="7">
        <v>0.42904999999999999</v>
      </c>
      <c r="J56" s="7">
        <v>0.24740000000000001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</row>
    <row r="57" spans="1:15" hidden="1" x14ac:dyDescent="0.25">
      <c r="A57" s="9" t="s">
        <v>100</v>
      </c>
      <c r="B57" s="9" t="s">
        <v>101</v>
      </c>
      <c r="C57" s="26"/>
      <c r="D57" s="12">
        <v>0</v>
      </c>
      <c r="E57" s="12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3.0000000000000001E-3</v>
      </c>
    </row>
    <row r="58" spans="1:15" hidden="1" x14ac:dyDescent="0.25">
      <c r="A58" s="9" t="s">
        <v>113</v>
      </c>
      <c r="B58" s="9" t="s">
        <v>114</v>
      </c>
      <c r="C58" s="26"/>
      <c r="D58" s="12">
        <v>1.9E-2</v>
      </c>
      <c r="E58" s="12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</row>
    <row r="59" spans="1:15" hidden="1" x14ac:dyDescent="0.25">
      <c r="A59" s="9" t="s">
        <v>266</v>
      </c>
      <c r="B59" s="9" t="s">
        <v>267</v>
      </c>
      <c r="C59" s="26"/>
      <c r="D59" s="12">
        <v>16.09</v>
      </c>
      <c r="E59" s="12">
        <v>19.861999999999998</v>
      </c>
      <c r="F59" s="7">
        <v>19.664999999999999</v>
      </c>
      <c r="G59" s="7">
        <v>20.417999999999999</v>
      </c>
      <c r="H59" s="7">
        <v>21.425471000000002</v>
      </c>
      <c r="I59" s="7">
        <v>19.138614</v>
      </c>
      <c r="J59" s="7">
        <v>20.618120999999999</v>
      </c>
      <c r="K59" s="7">
        <v>23.174499999999998</v>
      </c>
      <c r="L59" s="7">
        <v>22.1968</v>
      </c>
      <c r="M59" s="7">
        <v>46.516599999999997</v>
      </c>
      <c r="N59" s="7">
        <v>48.2545</v>
      </c>
      <c r="O59" s="7">
        <v>47.005000000000003</v>
      </c>
    </row>
    <row r="60" spans="1:15" hidden="1" x14ac:dyDescent="0.25">
      <c r="A60" s="9" t="s">
        <v>268</v>
      </c>
      <c r="B60" s="9" t="s">
        <v>269</v>
      </c>
      <c r="C60" s="26"/>
      <c r="D60" s="12">
        <v>0.22700000000000001</v>
      </c>
      <c r="E60" s="12">
        <v>0.81299999999999994</v>
      </c>
      <c r="F60" s="7">
        <v>1.0369999999999999</v>
      </c>
      <c r="G60" s="7">
        <v>0.96199999999999997</v>
      </c>
      <c r="H60" s="7">
        <v>1.70296</v>
      </c>
      <c r="I60" s="7">
        <v>1.9741</v>
      </c>
      <c r="J60" s="7">
        <v>1.9325000000000001</v>
      </c>
      <c r="K60" s="7">
        <v>2.2543000000000002</v>
      </c>
      <c r="L60" s="7">
        <v>2.9499</v>
      </c>
      <c r="M60" s="7">
        <v>1.9932000000000001</v>
      </c>
      <c r="N60" s="7">
        <v>8.0619999999999994</v>
      </c>
      <c r="O60" s="7">
        <v>10.958</v>
      </c>
    </row>
    <row r="61" spans="1:15" hidden="1" x14ac:dyDescent="0.25">
      <c r="A61" s="9" t="s">
        <v>80</v>
      </c>
      <c r="B61" s="9" t="s">
        <v>81</v>
      </c>
      <c r="C61" s="26"/>
      <c r="D61" s="12">
        <v>0.82899999999999996</v>
      </c>
      <c r="E61" s="12">
        <v>0.50700000000000001</v>
      </c>
      <c r="F61" s="7">
        <v>0.60399999999999998</v>
      </c>
      <c r="G61" s="7">
        <v>0.214</v>
      </c>
      <c r="H61" s="7">
        <v>1.1000000000000001</v>
      </c>
      <c r="I61" s="7">
        <v>0.31769999999999998</v>
      </c>
      <c r="J61" s="7">
        <v>1.214</v>
      </c>
      <c r="K61" s="7">
        <v>0.26500000000000001</v>
      </c>
      <c r="L61" s="7">
        <v>3.0499999999999999E-2</v>
      </c>
      <c r="M61" s="7">
        <v>0.2263</v>
      </c>
      <c r="N61" s="7">
        <v>0</v>
      </c>
      <c r="O61" s="7">
        <v>3.0000000000000001E-3</v>
      </c>
    </row>
    <row r="62" spans="1:15" hidden="1" x14ac:dyDescent="0.25">
      <c r="A62" s="9" t="s">
        <v>82</v>
      </c>
      <c r="B62" s="9" t="s">
        <v>83</v>
      </c>
      <c r="C62" s="26"/>
      <c r="D62" s="12">
        <v>0.378</v>
      </c>
      <c r="E62" s="12">
        <v>0.434</v>
      </c>
      <c r="F62" s="7">
        <v>0.55000000000000004</v>
      </c>
      <c r="G62" s="7">
        <v>3.4000000000000002E-2</v>
      </c>
      <c r="H62" s="7">
        <v>0</v>
      </c>
      <c r="I62" s="7">
        <v>2E-3</v>
      </c>
      <c r="J62" s="7">
        <v>0</v>
      </c>
      <c r="K62" s="7">
        <v>0</v>
      </c>
      <c r="L62" s="7">
        <v>0</v>
      </c>
      <c r="M62" s="7">
        <v>2E-3</v>
      </c>
      <c r="N62" s="7">
        <v>0</v>
      </c>
      <c r="O62" s="7">
        <v>0</v>
      </c>
    </row>
    <row r="63" spans="1:15" hidden="1" x14ac:dyDescent="0.25">
      <c r="A63" s="9" t="s">
        <v>147</v>
      </c>
      <c r="B63" s="9" t="s">
        <v>148</v>
      </c>
      <c r="C63" s="26"/>
      <c r="D63" s="12">
        <v>0</v>
      </c>
      <c r="E63" s="12">
        <v>0</v>
      </c>
      <c r="F63" s="7">
        <v>0</v>
      </c>
      <c r="G63" s="7">
        <v>0</v>
      </c>
      <c r="H63" s="7">
        <v>0</v>
      </c>
      <c r="I63" s="7">
        <v>2.3E-3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</row>
    <row r="64" spans="1:15" hidden="1" x14ac:dyDescent="0.25">
      <c r="A64" s="9" t="s">
        <v>220</v>
      </c>
      <c r="B64" s="9" t="s">
        <v>221</v>
      </c>
      <c r="C64" s="26"/>
      <c r="D64" s="12">
        <v>0</v>
      </c>
      <c r="E64" s="12">
        <v>0</v>
      </c>
      <c r="F64" s="7">
        <v>0</v>
      </c>
      <c r="G64" s="7">
        <v>0</v>
      </c>
      <c r="H64" s="7">
        <v>0</v>
      </c>
      <c r="I64" s="7">
        <v>1E-4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</row>
    <row r="65" spans="1:15" hidden="1" x14ac:dyDescent="0.25">
      <c r="A65" s="9" t="s">
        <v>318</v>
      </c>
      <c r="B65" s="9" t="s">
        <v>319</v>
      </c>
      <c r="C65" s="26"/>
      <c r="D65" s="12">
        <v>2.371</v>
      </c>
      <c r="E65" s="12">
        <v>2.2559999999999998</v>
      </c>
      <c r="F65" s="7">
        <v>2.1190000000000002</v>
      </c>
      <c r="G65" s="7">
        <v>1.137</v>
      </c>
      <c r="H65" s="7">
        <v>1.65466</v>
      </c>
      <c r="I65" s="7">
        <v>1.7602</v>
      </c>
      <c r="J65" s="7">
        <v>0.23100000000000001</v>
      </c>
      <c r="K65" s="7">
        <v>8.0000000000000002E-3</v>
      </c>
      <c r="L65" s="7">
        <v>1.3100000000000001E-2</v>
      </c>
      <c r="M65" s="7">
        <v>2.9899999999999999E-2</v>
      </c>
      <c r="N65" s="7">
        <v>1E-3</v>
      </c>
      <c r="O65" s="7">
        <v>1.4999999999999999E-2</v>
      </c>
    </row>
    <row r="66" spans="1:15" hidden="1" x14ac:dyDescent="0.25">
      <c r="A66" s="9" t="s">
        <v>121</v>
      </c>
      <c r="B66" s="9" t="s">
        <v>122</v>
      </c>
      <c r="C66" s="26"/>
      <c r="D66" s="12">
        <v>2E-3</v>
      </c>
      <c r="E66" s="12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1E-3</v>
      </c>
      <c r="N66" s="7">
        <v>0</v>
      </c>
      <c r="O66" s="7">
        <v>0</v>
      </c>
    </row>
    <row r="67" spans="1:15" hidden="1" x14ac:dyDescent="0.25">
      <c r="A67" s="9" t="s">
        <v>191</v>
      </c>
      <c r="B67" s="9" t="s">
        <v>192</v>
      </c>
      <c r="C67" s="26"/>
      <c r="D67" s="12">
        <v>0</v>
      </c>
      <c r="E67" s="12">
        <v>0</v>
      </c>
      <c r="F67" s="7">
        <v>0</v>
      </c>
      <c r="G67" s="7">
        <v>0</v>
      </c>
      <c r="H67" s="7">
        <v>0</v>
      </c>
      <c r="I67" s="7">
        <v>7.7999999999999999E-4</v>
      </c>
      <c r="J67" s="7">
        <v>8.0000000000000004E-4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</row>
    <row r="68" spans="1:15" hidden="1" x14ac:dyDescent="0.25">
      <c r="A68" s="9" t="s">
        <v>239</v>
      </c>
      <c r="B68" s="9" t="s">
        <v>240</v>
      </c>
      <c r="C68" s="26"/>
      <c r="D68" s="12">
        <v>2E-3</v>
      </c>
      <c r="E68" s="12">
        <v>2E-3</v>
      </c>
      <c r="F68" s="7">
        <v>2E-3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</row>
    <row r="69" spans="1:15" hidden="1" x14ac:dyDescent="0.25">
      <c r="A69" s="9" t="s">
        <v>185</v>
      </c>
      <c r="B69" s="9" t="s">
        <v>186</v>
      </c>
      <c r="C69" s="26"/>
      <c r="D69" s="12">
        <v>51.411000000000001</v>
      </c>
      <c r="E69" s="12">
        <v>43.566000000000003</v>
      </c>
      <c r="F69" s="7">
        <v>40.749000000000002</v>
      </c>
      <c r="G69" s="7">
        <v>47.308945000000001</v>
      </c>
      <c r="H69" s="7">
        <v>58.245089</v>
      </c>
      <c r="I69" s="7">
        <v>48.263064</v>
      </c>
      <c r="J69" s="7">
        <v>51.704548000000003</v>
      </c>
      <c r="K69" s="7">
        <v>40.186</v>
      </c>
      <c r="L69" s="7">
        <v>35.091000000000001</v>
      </c>
      <c r="M69" s="7">
        <v>73.814899999999994</v>
      </c>
      <c r="N69" s="7">
        <v>69.437899999999999</v>
      </c>
      <c r="O69" s="7">
        <v>73.810599999999994</v>
      </c>
    </row>
    <row r="70" spans="1:15" hidden="1" x14ac:dyDescent="0.25">
      <c r="A70" s="9" t="s">
        <v>129</v>
      </c>
      <c r="B70" s="9" t="s">
        <v>130</v>
      </c>
      <c r="C70" s="26"/>
      <c r="D70" s="12">
        <v>0</v>
      </c>
      <c r="E70" s="12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1E-3</v>
      </c>
      <c r="L70" s="7">
        <v>4.24E-2</v>
      </c>
      <c r="M70" s="7">
        <v>3.2000000000000001E-2</v>
      </c>
      <c r="N70" s="7">
        <v>0</v>
      </c>
      <c r="O70" s="7">
        <v>0.04</v>
      </c>
    </row>
    <row r="71" spans="1:15" hidden="1" x14ac:dyDescent="0.25">
      <c r="A71" s="9" t="s">
        <v>149</v>
      </c>
      <c r="B71" s="9" t="s">
        <v>150</v>
      </c>
      <c r="C71" s="26"/>
      <c r="D71" s="12">
        <v>0</v>
      </c>
      <c r="E71" s="12">
        <v>2.5999999999999999E-2</v>
      </c>
      <c r="F71" s="7">
        <v>5.8999999999999997E-2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</row>
    <row r="72" spans="1:15" hidden="1" x14ac:dyDescent="0.25">
      <c r="A72" s="9" t="s">
        <v>92</v>
      </c>
      <c r="B72" s="9" t="s">
        <v>93</v>
      </c>
      <c r="C72" s="26"/>
      <c r="D72" s="12">
        <v>0.29899999999999999</v>
      </c>
      <c r="E72" s="12">
        <v>6.6000000000000003E-2</v>
      </c>
      <c r="F72" s="7">
        <v>1.2999999999999999E-2</v>
      </c>
      <c r="G72" s="7">
        <v>0.04</v>
      </c>
      <c r="H72" s="7">
        <v>8.0299999999999996E-2</v>
      </c>
      <c r="I72" s="7">
        <v>1.5140000000000001E-2</v>
      </c>
      <c r="J72" s="7">
        <v>6.1999999999999998E-3</v>
      </c>
      <c r="K72" s="7">
        <v>1.4200000000000001E-2</v>
      </c>
      <c r="L72" s="7">
        <v>1.5599999999999999E-2</v>
      </c>
      <c r="M72" s="7">
        <v>1.2E-2</v>
      </c>
      <c r="N72" s="7">
        <v>1.2999999999999999E-2</v>
      </c>
      <c r="O72" s="7">
        <v>0</v>
      </c>
    </row>
    <row r="73" spans="1:15" hidden="1" x14ac:dyDescent="0.25">
      <c r="A73" s="9" t="s">
        <v>338</v>
      </c>
      <c r="B73" s="9" t="s">
        <v>339</v>
      </c>
      <c r="C73" s="26"/>
      <c r="D73" s="12">
        <v>0.49199999999999999</v>
      </c>
      <c r="E73" s="12">
        <v>0.436</v>
      </c>
      <c r="F73" s="7">
        <v>0.41099999999999998</v>
      </c>
      <c r="G73" s="7">
        <v>0.31</v>
      </c>
      <c r="H73" s="7">
        <v>0.16900000000000001</v>
      </c>
      <c r="I73" s="7">
        <v>9.2999999999999992E-3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</row>
    <row r="74" spans="1:15" hidden="1" x14ac:dyDescent="0.25">
      <c r="A74" s="9" t="s">
        <v>98</v>
      </c>
      <c r="B74" s="9" t="s">
        <v>99</v>
      </c>
      <c r="C74" s="26"/>
      <c r="D74" s="12">
        <v>0</v>
      </c>
      <c r="E74" s="12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1E-3</v>
      </c>
    </row>
    <row r="75" spans="1:15" hidden="1" x14ac:dyDescent="0.25">
      <c r="A75" s="9" t="s">
        <v>241</v>
      </c>
      <c r="B75" s="9" t="s">
        <v>241</v>
      </c>
      <c r="C75" s="26"/>
      <c r="D75" s="12">
        <v>3.2000000000000001E-2</v>
      </c>
      <c r="E75" s="12">
        <v>0.112</v>
      </c>
      <c r="F75" s="7">
        <v>7.2999999999999995E-2</v>
      </c>
      <c r="G75" s="7">
        <v>6.9000000000000006E-2</v>
      </c>
      <c r="H75" s="7">
        <v>1.2016000000000001E-2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</row>
    <row r="76" spans="1:15" hidden="1" x14ac:dyDescent="0.25">
      <c r="A76" s="9" t="s">
        <v>270</v>
      </c>
      <c r="B76" s="9" t="s">
        <v>271</v>
      </c>
      <c r="C76" s="26"/>
      <c r="D76" s="12">
        <v>0</v>
      </c>
      <c r="E76" s="12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0.03</v>
      </c>
    </row>
    <row r="77" spans="1:15" hidden="1" x14ac:dyDescent="0.25">
      <c r="A77" s="9" t="s">
        <v>222</v>
      </c>
      <c r="B77" s="9" t="s">
        <v>222</v>
      </c>
      <c r="C77" s="26"/>
      <c r="D77" s="12">
        <v>0.59199999999999997</v>
      </c>
      <c r="E77" s="12">
        <v>4.8000000000000001E-2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</row>
    <row r="78" spans="1:15" hidden="1" x14ac:dyDescent="0.25">
      <c r="A78" s="9" t="s">
        <v>218</v>
      </c>
      <c r="B78" s="9" t="s">
        <v>219</v>
      </c>
      <c r="C78" s="26"/>
      <c r="D78" s="12">
        <v>42.008000000000003</v>
      </c>
      <c r="E78" s="12">
        <v>47.610999999999997</v>
      </c>
      <c r="F78" s="7">
        <v>48.63</v>
      </c>
      <c r="G78" s="7">
        <v>48.20693</v>
      </c>
      <c r="H78" s="7">
        <v>36.644151000000001</v>
      </c>
      <c r="I78" s="7">
        <v>30.933125</v>
      </c>
      <c r="J78" s="7">
        <v>1299.6949</v>
      </c>
      <c r="K78" s="7">
        <v>1144.1382000000001</v>
      </c>
      <c r="L78" s="7">
        <v>957.99310000000003</v>
      </c>
      <c r="M78" s="7">
        <v>889.7527</v>
      </c>
      <c r="N78" s="7">
        <v>1713.1107999999999</v>
      </c>
      <c r="O78" s="7">
        <v>3331.2491</v>
      </c>
    </row>
    <row r="79" spans="1:15" hidden="1" x14ac:dyDescent="0.25">
      <c r="A79" s="9" t="s">
        <v>217</v>
      </c>
      <c r="B79" s="9" t="s">
        <v>217</v>
      </c>
      <c r="C79" s="26"/>
      <c r="D79" s="12">
        <v>0.14399999999999999</v>
      </c>
      <c r="E79" s="12">
        <v>0.155</v>
      </c>
      <c r="F79" s="7">
        <v>6.4000000000000001E-2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</row>
    <row r="80" spans="1:15" hidden="1" x14ac:dyDescent="0.25">
      <c r="A80" s="9" t="s">
        <v>216</v>
      </c>
      <c r="B80" s="9" t="s">
        <v>216</v>
      </c>
      <c r="C80" s="26"/>
      <c r="D80" s="12">
        <v>0.23300000000000001</v>
      </c>
      <c r="E80" s="12">
        <v>0.318</v>
      </c>
      <c r="F80" s="7">
        <v>0.33100000000000002</v>
      </c>
      <c r="G80" s="7">
        <v>0.27498499999999998</v>
      </c>
      <c r="H80" s="7">
        <v>0.43555700000000003</v>
      </c>
      <c r="I80" s="7">
        <v>1.4E-2</v>
      </c>
      <c r="J80" s="7">
        <v>6.0000000000000001E-3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</row>
    <row r="81" spans="1:15" hidden="1" x14ac:dyDescent="0.25">
      <c r="A81" s="9" t="s">
        <v>86</v>
      </c>
      <c r="B81" s="9" t="s">
        <v>87</v>
      </c>
      <c r="C81" s="26"/>
      <c r="D81" s="12">
        <v>0</v>
      </c>
      <c r="E81" s="12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</row>
    <row r="82" spans="1:15" hidden="1" x14ac:dyDescent="0.25">
      <c r="A82" s="9" t="s">
        <v>212</v>
      </c>
      <c r="B82" s="9" t="s">
        <v>213</v>
      </c>
      <c r="C82" s="26"/>
      <c r="D82" s="12">
        <v>76.587999999999994</v>
      </c>
      <c r="E82" s="12">
        <v>61.344999999999999</v>
      </c>
      <c r="F82" s="7">
        <v>44.741999999999997</v>
      </c>
      <c r="G82" s="7">
        <v>38.576819999999998</v>
      </c>
      <c r="H82" s="7">
        <v>36.425747000000001</v>
      </c>
      <c r="I82" s="7">
        <v>25.505227999999999</v>
      </c>
      <c r="J82" s="7">
        <v>25.8245</v>
      </c>
      <c r="K82" s="7">
        <v>427.71570000000003</v>
      </c>
      <c r="L82" s="7">
        <v>32.831099999999999</v>
      </c>
      <c r="M82" s="7">
        <v>68.623099999999994</v>
      </c>
      <c r="N82" s="7">
        <v>99.584800000000001</v>
      </c>
      <c r="O82" s="7">
        <v>216.88849999999999</v>
      </c>
    </row>
    <row r="83" spans="1:15" hidden="1" x14ac:dyDescent="0.25">
      <c r="A83" s="9" t="s">
        <v>229</v>
      </c>
      <c r="B83" s="9" t="s">
        <v>230</v>
      </c>
      <c r="C83" s="26"/>
      <c r="D83" s="12">
        <v>0</v>
      </c>
      <c r="E83" s="12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</row>
    <row r="84" spans="1:15" hidden="1" x14ac:dyDescent="0.25">
      <c r="A84" s="9" t="s">
        <v>211</v>
      </c>
      <c r="B84" s="9" t="s">
        <v>211</v>
      </c>
      <c r="C84" s="26"/>
      <c r="D84" s="12">
        <v>18.977</v>
      </c>
      <c r="E84" s="12">
        <v>13.535</v>
      </c>
      <c r="F84" s="7">
        <v>5.7140000000000004</v>
      </c>
      <c r="G84" s="7">
        <v>4.8362829999999999</v>
      </c>
      <c r="H84" s="7">
        <v>5.1070140000000004</v>
      </c>
      <c r="I84" s="7">
        <v>3.5941689999999999</v>
      </c>
      <c r="J84" s="7">
        <v>2.0947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</row>
    <row r="85" spans="1:15" hidden="1" x14ac:dyDescent="0.25">
      <c r="A85" s="9" t="s">
        <v>187</v>
      </c>
      <c r="B85" s="9" t="s">
        <v>188</v>
      </c>
      <c r="C85" s="26"/>
      <c r="D85" s="12">
        <v>35.639000000000003</v>
      </c>
      <c r="E85" s="12">
        <v>39.014000000000003</v>
      </c>
      <c r="F85" s="7">
        <v>28.134</v>
      </c>
      <c r="G85" s="7">
        <v>24.394922000000001</v>
      </c>
      <c r="H85" s="7">
        <v>31.670061</v>
      </c>
      <c r="I85" s="7">
        <v>26.108566</v>
      </c>
      <c r="J85" s="7">
        <v>27.587420000000002</v>
      </c>
      <c r="K85" s="7">
        <v>26.502700000000001</v>
      </c>
      <c r="L85" s="7">
        <v>23.0334</v>
      </c>
      <c r="M85" s="7">
        <v>32.322899999999997</v>
      </c>
      <c r="N85" s="7">
        <v>43.692</v>
      </c>
      <c r="O85" s="7">
        <v>48.401699999999998</v>
      </c>
    </row>
    <row r="86" spans="1:15" hidden="1" x14ac:dyDescent="0.25">
      <c r="A86" s="9" t="s">
        <v>199</v>
      </c>
      <c r="B86" s="9" t="s">
        <v>200</v>
      </c>
      <c r="C86" s="26"/>
      <c r="D86" s="12">
        <v>0.30199999999999999</v>
      </c>
      <c r="E86" s="12">
        <v>0.38600000000000001</v>
      </c>
      <c r="F86" s="7">
        <v>0.36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1E-3</v>
      </c>
      <c r="M86" s="7">
        <v>0</v>
      </c>
      <c r="N86" s="7">
        <v>9</v>
      </c>
      <c r="O86" s="7">
        <v>12.55</v>
      </c>
    </row>
    <row r="87" spans="1:15" hidden="1" x14ac:dyDescent="0.25">
      <c r="A87" s="9" t="s">
        <v>276</v>
      </c>
      <c r="B87" s="9" t="s">
        <v>277</v>
      </c>
      <c r="C87" s="26"/>
      <c r="D87" s="12">
        <v>0</v>
      </c>
      <c r="E87" s="12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37.448300000000003</v>
      </c>
      <c r="L87" s="7">
        <v>35.298099999999998</v>
      </c>
      <c r="M87" s="7">
        <v>60.354999999999997</v>
      </c>
      <c r="N87" s="7">
        <v>70.694500000000005</v>
      </c>
      <c r="O87" s="7">
        <v>56.343000000000004</v>
      </c>
    </row>
    <row r="88" spans="1:15" hidden="1" x14ac:dyDescent="0.25">
      <c r="A88" s="9" t="s">
        <v>90</v>
      </c>
      <c r="B88" s="9" t="s">
        <v>91</v>
      </c>
      <c r="C88" s="26"/>
      <c r="D88" s="12">
        <v>1.7969999999999999</v>
      </c>
      <c r="E88" s="12">
        <v>0.224</v>
      </c>
      <c r="F88" s="7">
        <v>0.214</v>
      </c>
      <c r="G88" s="7">
        <v>0.13700000000000001</v>
      </c>
      <c r="H88" s="7">
        <v>0.28820000000000001</v>
      </c>
      <c r="I88" s="7">
        <v>9.2399999999999996E-2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</row>
    <row r="89" spans="1:15" hidden="1" x14ac:dyDescent="0.25">
      <c r="A89" s="9" t="s">
        <v>137</v>
      </c>
      <c r="B89" s="9" t="s">
        <v>138</v>
      </c>
      <c r="C89" s="26"/>
      <c r="D89" s="12">
        <v>0.17</v>
      </c>
      <c r="E89" s="12">
        <v>0.36599999999999999</v>
      </c>
      <c r="F89" s="7">
        <v>2.1999999999999999E-2</v>
      </c>
      <c r="G89" s="7">
        <v>0.104</v>
      </c>
      <c r="H89" s="7">
        <v>2.7E-2</v>
      </c>
      <c r="I89" s="7">
        <v>4.2000000000000003E-2</v>
      </c>
      <c r="J89" s="7">
        <v>2.7E-2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</row>
    <row r="90" spans="1:15" hidden="1" x14ac:dyDescent="0.25">
      <c r="A90" s="9" t="s">
        <v>125</v>
      </c>
      <c r="B90" s="9" t="s">
        <v>126</v>
      </c>
      <c r="C90" s="26"/>
      <c r="D90" s="12">
        <v>1.802</v>
      </c>
      <c r="E90" s="12">
        <v>2.0369999999999999</v>
      </c>
      <c r="F90" s="7">
        <v>2.016</v>
      </c>
      <c r="G90" s="7">
        <v>2.1560000000000001</v>
      </c>
      <c r="H90" s="7">
        <v>2.4969999999999999</v>
      </c>
      <c r="I90" s="7">
        <v>2.2496999999999998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</row>
    <row r="91" spans="1:15" hidden="1" x14ac:dyDescent="0.25">
      <c r="A91" s="9" t="s">
        <v>304</v>
      </c>
      <c r="B91" s="9" t="s">
        <v>305</v>
      </c>
      <c r="C91" s="26"/>
      <c r="D91" s="12">
        <v>0</v>
      </c>
      <c r="E91" s="12">
        <v>0</v>
      </c>
      <c r="F91" s="7">
        <v>0</v>
      </c>
      <c r="G91" s="7">
        <v>0</v>
      </c>
      <c r="H91" s="7">
        <v>0</v>
      </c>
      <c r="I91" s="7">
        <v>3.5999999999999999E-3</v>
      </c>
      <c r="J91" s="7">
        <v>0</v>
      </c>
      <c r="K91" s="7">
        <v>0</v>
      </c>
      <c r="L91" s="7">
        <v>0.77500000000000002</v>
      </c>
      <c r="M91" s="7">
        <v>0.53</v>
      </c>
      <c r="N91" s="7">
        <v>0</v>
      </c>
      <c r="O91" s="7">
        <v>1.4500000000000001E-2</v>
      </c>
    </row>
    <row r="92" spans="1:15" hidden="1" x14ac:dyDescent="0.25">
      <c r="A92" s="9" t="s">
        <v>210</v>
      </c>
      <c r="B92" s="9" t="s">
        <v>210</v>
      </c>
      <c r="C92" s="26"/>
      <c r="D92" s="12">
        <v>1.9750000000000001</v>
      </c>
      <c r="E92" s="12">
        <v>1.853</v>
      </c>
      <c r="F92" s="7">
        <v>1.9950000000000001</v>
      </c>
      <c r="G92" s="7">
        <v>1.7869999999999999</v>
      </c>
      <c r="H92" s="7">
        <v>1.48</v>
      </c>
      <c r="I92" s="7">
        <v>1.6919999999999999</v>
      </c>
      <c r="J92" s="7">
        <v>0.6512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</row>
    <row r="93" spans="1:15" hidden="1" x14ac:dyDescent="0.25">
      <c r="A93" s="9" t="s">
        <v>252</v>
      </c>
      <c r="B93" s="9" t="s">
        <v>253</v>
      </c>
      <c r="C93" s="26"/>
      <c r="D93" s="12">
        <v>3.1E-2</v>
      </c>
      <c r="E93" s="12">
        <v>2.3E-2</v>
      </c>
      <c r="F93" s="7">
        <v>0.03</v>
      </c>
      <c r="G93" s="7">
        <v>1.7000000000000001E-2</v>
      </c>
      <c r="H93" s="7">
        <v>3.3000000000000002E-2</v>
      </c>
      <c r="I93" s="7">
        <v>2.3E-2</v>
      </c>
      <c r="J93" s="7">
        <v>2.7E-2</v>
      </c>
      <c r="K93" s="7">
        <v>1.2999999999999999E-2</v>
      </c>
      <c r="L93" s="7">
        <v>1.4999999999999999E-2</v>
      </c>
      <c r="M93" s="7">
        <v>3.3000000000000002E-2</v>
      </c>
      <c r="N93" s="7">
        <v>3.5000000000000003E-2</v>
      </c>
      <c r="O93" s="7">
        <v>0</v>
      </c>
    </row>
    <row r="94" spans="1:15" hidden="1" x14ac:dyDescent="0.25">
      <c r="A94" s="9" t="s">
        <v>242</v>
      </c>
      <c r="B94" s="9" t="s">
        <v>243</v>
      </c>
      <c r="C94" s="26"/>
      <c r="D94" s="12">
        <v>0</v>
      </c>
      <c r="E94" s="12">
        <v>0</v>
      </c>
      <c r="F94" s="7">
        <v>1.6E-2</v>
      </c>
      <c r="G94" s="7">
        <v>3.5000000000000003E-2</v>
      </c>
      <c r="H94" s="7">
        <v>3.5999999999999997E-2</v>
      </c>
      <c r="I94" s="7">
        <v>3.5999999999999997E-2</v>
      </c>
      <c r="J94" s="7">
        <v>4.5999999999999999E-2</v>
      </c>
      <c r="K94" s="7">
        <v>0.06</v>
      </c>
      <c r="L94" s="7">
        <v>0.06</v>
      </c>
      <c r="M94" s="7">
        <v>0.06</v>
      </c>
      <c r="N94" s="7">
        <v>0</v>
      </c>
      <c r="O94" s="7">
        <v>0.06</v>
      </c>
    </row>
    <row r="95" spans="1:15" hidden="1" x14ac:dyDescent="0.25">
      <c r="A95" s="9" t="s">
        <v>169</v>
      </c>
      <c r="B95" s="9" t="s">
        <v>170</v>
      </c>
      <c r="C95" s="26"/>
      <c r="D95" s="12">
        <v>0.05</v>
      </c>
      <c r="E95" s="12">
        <v>6.6000000000000003E-2</v>
      </c>
      <c r="F95" s="7">
        <v>0</v>
      </c>
      <c r="G95" s="7">
        <v>0</v>
      </c>
      <c r="H95" s="7">
        <v>0.315</v>
      </c>
      <c r="I95" s="7">
        <v>0.48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</row>
    <row r="96" spans="1:15" hidden="1" x14ac:dyDescent="0.25">
      <c r="A96" s="9" t="s">
        <v>278</v>
      </c>
      <c r="B96" s="9" t="s">
        <v>279</v>
      </c>
      <c r="C96" s="26"/>
      <c r="D96" s="12">
        <v>2.5000000000000001E-2</v>
      </c>
      <c r="E96" s="12">
        <v>8.9999999999999993E-3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</row>
    <row r="97" spans="1:15" hidden="1" x14ac:dyDescent="0.25">
      <c r="A97" s="9" t="s">
        <v>76</v>
      </c>
      <c r="B97" s="9" t="s">
        <v>77</v>
      </c>
      <c r="C97" s="26"/>
      <c r="D97" s="12">
        <v>1E-3</v>
      </c>
      <c r="E97" s="12">
        <v>0</v>
      </c>
      <c r="F97" s="7">
        <v>0</v>
      </c>
      <c r="G97" s="7">
        <v>0</v>
      </c>
      <c r="H97" s="7">
        <v>2E-3</v>
      </c>
      <c r="I97" s="7">
        <v>5.5500000000000005E-4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</row>
    <row r="98" spans="1:15" hidden="1" x14ac:dyDescent="0.25">
      <c r="A98" s="9" t="s">
        <v>322</v>
      </c>
      <c r="B98" s="9" t="s">
        <v>323</v>
      </c>
      <c r="C98" s="26"/>
      <c r="D98" s="12">
        <v>1.9E-2</v>
      </c>
      <c r="E98" s="12">
        <v>1.0999999999999999E-2</v>
      </c>
      <c r="F98" s="7">
        <v>1.2E-2</v>
      </c>
      <c r="G98" s="7">
        <v>8.0000000000000002E-3</v>
      </c>
      <c r="H98" s="7">
        <v>3.0000000000000001E-3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</row>
    <row r="99" spans="1:15" hidden="1" x14ac:dyDescent="0.25">
      <c r="A99" s="9" t="s">
        <v>72</v>
      </c>
      <c r="B99" s="9" t="s">
        <v>73</v>
      </c>
      <c r="C99" s="26"/>
      <c r="D99" s="12">
        <v>2E-3</v>
      </c>
      <c r="E99" s="12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</row>
    <row r="100" spans="1:15" hidden="1" x14ac:dyDescent="0.25">
      <c r="A100" s="9" t="s">
        <v>336</v>
      </c>
      <c r="B100" s="9" t="s">
        <v>337</v>
      </c>
      <c r="C100" s="26"/>
      <c r="D100" s="12">
        <v>1.7999999999999999E-2</v>
      </c>
      <c r="E100" s="12">
        <v>8.0000000000000002E-3</v>
      </c>
      <c r="F100" s="7">
        <v>1E-3</v>
      </c>
      <c r="G100" s="7">
        <v>2E-3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</row>
    <row r="101" spans="1:15" hidden="1" x14ac:dyDescent="0.25">
      <c r="A101" s="9" t="s">
        <v>161</v>
      </c>
      <c r="B101" s="9" t="s">
        <v>162</v>
      </c>
      <c r="C101" s="26"/>
      <c r="D101" s="12">
        <v>0</v>
      </c>
      <c r="E101" s="12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3.1E-2</v>
      </c>
      <c r="L101" s="7">
        <v>1.6759999999999999</v>
      </c>
      <c r="M101" s="7">
        <v>3.47</v>
      </c>
      <c r="N101" s="7">
        <v>6.782</v>
      </c>
      <c r="O101" s="7">
        <v>1.0469999999999999</v>
      </c>
    </row>
    <row r="102" spans="1:15" hidden="1" x14ac:dyDescent="0.25">
      <c r="A102" s="9" t="s">
        <v>88</v>
      </c>
      <c r="B102" s="9" t="s">
        <v>89</v>
      </c>
      <c r="C102" s="26"/>
      <c r="D102" s="12">
        <v>2.6240000000000001</v>
      </c>
      <c r="E102" s="12">
        <v>2.8450000000000002</v>
      </c>
      <c r="F102" s="7">
        <v>2.7469999999999999</v>
      </c>
      <c r="G102" s="7">
        <v>3.3149999999999999</v>
      </c>
      <c r="H102" s="7">
        <v>3.2976000000000001</v>
      </c>
      <c r="I102" s="7">
        <v>3.3753000000000002</v>
      </c>
      <c r="J102" s="7">
        <v>4.2256999999999998</v>
      </c>
      <c r="K102" s="7">
        <v>3.915</v>
      </c>
      <c r="L102" s="7">
        <v>3.1</v>
      </c>
      <c r="M102" s="7">
        <v>2.1120000000000001</v>
      </c>
      <c r="N102" s="7">
        <v>0</v>
      </c>
      <c r="O102" s="7">
        <v>0</v>
      </c>
    </row>
    <row r="103" spans="1:15" hidden="1" x14ac:dyDescent="0.25">
      <c r="A103" s="9" t="s">
        <v>103</v>
      </c>
      <c r="B103" s="9" t="s">
        <v>104</v>
      </c>
      <c r="C103" s="26"/>
      <c r="D103" s="12">
        <v>0</v>
      </c>
      <c r="E103" s="12">
        <v>0.216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</row>
    <row r="104" spans="1:15" hidden="1" x14ac:dyDescent="0.25">
      <c r="A104" s="9" t="s">
        <v>231</v>
      </c>
      <c r="B104" s="9" t="s">
        <v>232</v>
      </c>
      <c r="C104" s="26"/>
      <c r="D104" s="12">
        <v>0</v>
      </c>
      <c r="E104" s="12">
        <v>0.70799999999999996</v>
      </c>
      <c r="F104" s="7">
        <v>0</v>
      </c>
      <c r="G104" s="7">
        <v>0</v>
      </c>
      <c r="H104" s="7">
        <v>0.192</v>
      </c>
      <c r="I104" s="7">
        <v>0</v>
      </c>
      <c r="J104" s="7">
        <v>0.70599999999999996</v>
      </c>
      <c r="K104" s="7">
        <v>0</v>
      </c>
      <c r="L104" s="7">
        <v>0</v>
      </c>
      <c r="M104" s="7">
        <v>7.5750000000000002</v>
      </c>
      <c r="N104" s="7">
        <v>10.016</v>
      </c>
      <c r="O104" s="7">
        <v>1.544</v>
      </c>
    </row>
    <row r="105" spans="1:15" hidden="1" x14ac:dyDescent="0.25">
      <c r="A105" s="9" t="s">
        <v>135</v>
      </c>
      <c r="B105" s="9" t="s">
        <v>136</v>
      </c>
      <c r="C105" s="26"/>
      <c r="D105" s="12">
        <v>2.7709999999999999</v>
      </c>
      <c r="E105" s="12">
        <v>0.17</v>
      </c>
      <c r="F105" s="7">
        <v>0.42899999999999999</v>
      </c>
      <c r="G105" s="7">
        <v>0</v>
      </c>
      <c r="H105" s="7">
        <v>0.17899999999999999</v>
      </c>
      <c r="I105" s="7">
        <v>5.9900000000000002E-2</v>
      </c>
      <c r="J105" s="7">
        <v>1.41E-2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</row>
    <row r="106" spans="1:15" hidden="1" x14ac:dyDescent="0.25">
      <c r="A106" s="9" t="s">
        <v>302</v>
      </c>
      <c r="B106" s="9" t="s">
        <v>303</v>
      </c>
      <c r="C106" s="26"/>
      <c r="D106" s="12">
        <v>5.8760000000000003</v>
      </c>
      <c r="E106" s="12">
        <v>5.9589999999999996</v>
      </c>
      <c r="F106" s="7">
        <v>6.53</v>
      </c>
      <c r="G106" s="7">
        <v>7.8550000000000004</v>
      </c>
      <c r="H106" s="7">
        <v>10.1023</v>
      </c>
      <c r="I106" s="7">
        <v>8.7293000000000003</v>
      </c>
      <c r="J106" s="7">
        <v>11.778</v>
      </c>
      <c r="K106" s="7">
        <v>11.83</v>
      </c>
      <c r="L106" s="7">
        <v>12.611800000000001</v>
      </c>
      <c r="M106" s="7">
        <v>24.917000000000002</v>
      </c>
      <c r="N106" s="7">
        <v>26.146999999999998</v>
      </c>
      <c r="O106" s="7">
        <v>25.812999999999999</v>
      </c>
    </row>
    <row r="107" spans="1:15" hidden="1" x14ac:dyDescent="0.25">
      <c r="A107" s="9" t="s">
        <v>167</v>
      </c>
      <c r="B107" s="9" t="s">
        <v>168</v>
      </c>
      <c r="C107" s="26"/>
      <c r="D107" s="12">
        <v>0.82199999999999995</v>
      </c>
      <c r="E107" s="12">
        <v>0.89200000000000002</v>
      </c>
      <c r="F107" s="7">
        <v>0.93700000000000006</v>
      </c>
      <c r="G107" s="7">
        <v>1.0469999999999999</v>
      </c>
      <c r="H107" s="7">
        <v>1.0908</v>
      </c>
      <c r="I107" s="7">
        <v>0.98880000000000001</v>
      </c>
      <c r="J107" s="7">
        <v>0.92230000000000001</v>
      </c>
      <c r="K107" s="7">
        <v>9.4299999999999995E-2</v>
      </c>
      <c r="L107" s="7">
        <v>0</v>
      </c>
      <c r="M107" s="7">
        <v>2.0790000000000002</v>
      </c>
      <c r="N107" s="7">
        <v>9.5349000000000004</v>
      </c>
      <c r="O107" s="7">
        <v>11.073700000000001</v>
      </c>
    </row>
    <row r="108" spans="1:15" hidden="1" x14ac:dyDescent="0.25">
      <c r="A108" s="9" t="s">
        <v>163</v>
      </c>
      <c r="B108" s="9" t="s">
        <v>164</v>
      </c>
      <c r="C108" s="26"/>
      <c r="D108" s="12">
        <v>35.741</v>
      </c>
      <c r="E108" s="12">
        <v>33.115000000000002</v>
      </c>
      <c r="F108" s="7">
        <v>31.965</v>
      </c>
      <c r="G108" s="7">
        <v>31.390650000000001</v>
      </c>
      <c r="H108" s="7">
        <v>32.539375</v>
      </c>
      <c r="I108" s="7">
        <v>39.228397000000001</v>
      </c>
      <c r="J108" s="7">
        <v>66.825484000000003</v>
      </c>
      <c r="K108" s="7">
        <v>54.5749</v>
      </c>
      <c r="L108" s="7">
        <v>35.554400000000001</v>
      </c>
      <c r="M108" s="7">
        <v>107.7698</v>
      </c>
      <c r="N108" s="7">
        <v>76.977400000000003</v>
      </c>
      <c r="O108" s="7">
        <v>85.790800000000004</v>
      </c>
    </row>
    <row r="109" spans="1:15" hidden="1" x14ac:dyDescent="0.25">
      <c r="A109" s="9" t="s">
        <v>143</v>
      </c>
      <c r="B109" s="9" t="s">
        <v>144</v>
      </c>
      <c r="C109" s="26"/>
      <c r="D109" s="12">
        <v>0</v>
      </c>
      <c r="E109" s="12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6.2</v>
      </c>
      <c r="N109" s="7">
        <v>0</v>
      </c>
      <c r="O109" s="7">
        <v>0</v>
      </c>
    </row>
    <row r="110" spans="1:15" hidden="1" x14ac:dyDescent="0.25">
      <c r="A110" s="9" t="s">
        <v>189</v>
      </c>
      <c r="B110" s="9" t="s">
        <v>190</v>
      </c>
      <c r="C110" s="26"/>
      <c r="D110" s="12">
        <v>0</v>
      </c>
      <c r="E110" s="12">
        <v>0</v>
      </c>
      <c r="F110" s="7">
        <v>2.4E-2</v>
      </c>
      <c r="G110" s="7">
        <v>3.5999999999999997E-2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</row>
    <row r="111" spans="1:15" hidden="1" x14ac:dyDescent="0.25">
      <c r="A111" s="9" t="s">
        <v>308</v>
      </c>
      <c r="B111" s="9" t="s">
        <v>309</v>
      </c>
      <c r="C111" s="26"/>
      <c r="D111" s="12">
        <v>6.0000000000000001E-3</v>
      </c>
      <c r="E111" s="12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</row>
    <row r="112" spans="1:15" hidden="1" x14ac:dyDescent="0.25">
      <c r="A112" s="9" t="s">
        <v>233</v>
      </c>
      <c r="B112" s="9" t="s">
        <v>234</v>
      </c>
      <c r="C112" s="26"/>
      <c r="D112" s="12">
        <v>3.2000000000000001E-2</v>
      </c>
      <c r="E112" s="12">
        <v>3.2000000000000001E-2</v>
      </c>
      <c r="F112" s="7">
        <v>3.1E-2</v>
      </c>
      <c r="G112" s="7">
        <v>0.03</v>
      </c>
      <c r="H112" s="7">
        <v>0.03</v>
      </c>
      <c r="I112" s="7">
        <v>0.03</v>
      </c>
      <c r="J112" s="7">
        <v>3.1E-2</v>
      </c>
      <c r="K112" s="7">
        <v>2.3E-2</v>
      </c>
      <c r="L112" s="7">
        <v>0</v>
      </c>
      <c r="M112" s="7">
        <v>2.1999999999999999E-2</v>
      </c>
      <c r="N112" s="7">
        <v>2.5999999999999999E-2</v>
      </c>
      <c r="O112" s="7">
        <v>2.1999999999999999E-2</v>
      </c>
    </row>
    <row r="113" spans="1:15" hidden="1" x14ac:dyDescent="0.25">
      <c r="A113" s="9" t="s">
        <v>244</v>
      </c>
      <c r="B113" s="9" t="s">
        <v>245</v>
      </c>
      <c r="C113" s="26"/>
      <c r="D113" s="12">
        <v>0</v>
      </c>
      <c r="E113" s="12">
        <v>3.0000000000000001E-3</v>
      </c>
      <c r="F113" s="7">
        <v>0.16500000000000001</v>
      </c>
      <c r="G113" s="7">
        <v>0.11</v>
      </c>
      <c r="H113" s="7">
        <v>0.13289999999999999</v>
      </c>
      <c r="I113" s="7">
        <v>0.2298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</row>
    <row r="114" spans="1:15" hidden="1" x14ac:dyDescent="0.25">
      <c r="A114" s="9" t="s">
        <v>111</v>
      </c>
      <c r="B114" s="9" t="s">
        <v>112</v>
      </c>
      <c r="C114" s="26"/>
      <c r="D114" s="12">
        <v>3.2000000000000001E-2</v>
      </c>
      <c r="E114" s="12">
        <v>0.14799999999999999</v>
      </c>
      <c r="F114" s="7">
        <v>4.0000000000000001E-3</v>
      </c>
      <c r="G114" s="7">
        <v>0</v>
      </c>
      <c r="H114" s="7">
        <v>3.8999999999999998E-3</v>
      </c>
      <c r="I114" s="7">
        <v>7.0000000000000001E-3</v>
      </c>
      <c r="J114" s="7">
        <v>3.0000000000000001E-3</v>
      </c>
      <c r="K114" s="7">
        <v>4.0000000000000001E-3</v>
      </c>
      <c r="L114" s="7">
        <v>3.5000000000000001E-3</v>
      </c>
      <c r="M114" s="7">
        <v>1.2E-2</v>
      </c>
      <c r="N114" s="7">
        <v>1.5800000000000002E-2</v>
      </c>
      <c r="O114" s="7">
        <v>44.9221</v>
      </c>
    </row>
    <row r="115" spans="1:15" hidden="1" x14ac:dyDescent="0.25">
      <c r="A115" s="9" t="s">
        <v>227</v>
      </c>
      <c r="B115" s="9" t="s">
        <v>228</v>
      </c>
      <c r="C115" s="26"/>
      <c r="D115" s="12">
        <v>0.28799999999999998</v>
      </c>
      <c r="E115" s="12">
        <v>0.35699999999999998</v>
      </c>
      <c r="F115" s="7">
        <v>0.40699999999999997</v>
      </c>
      <c r="G115" s="7">
        <v>0.378</v>
      </c>
      <c r="H115" s="7">
        <v>0.44700000000000001</v>
      </c>
      <c r="I115" s="7">
        <v>0.41199999999999998</v>
      </c>
      <c r="J115" s="7">
        <v>0.49199999999999999</v>
      </c>
      <c r="K115" s="7">
        <v>0.55910000000000004</v>
      </c>
      <c r="L115" s="7">
        <v>0.61399999999999999</v>
      </c>
      <c r="M115" s="7">
        <v>0.97899999999999998</v>
      </c>
      <c r="N115" s="7">
        <v>1.0489999999999999</v>
      </c>
      <c r="O115" s="7">
        <v>1.0149999999999999</v>
      </c>
    </row>
    <row r="116" spans="1:15" hidden="1" x14ac:dyDescent="0.25">
      <c r="A116" s="9" t="s">
        <v>115</v>
      </c>
      <c r="B116" s="9" t="s">
        <v>116</v>
      </c>
      <c r="C116" s="26"/>
      <c r="D116" s="12">
        <v>32.716999999999999</v>
      </c>
      <c r="E116" s="12">
        <v>30.006</v>
      </c>
      <c r="F116" s="7">
        <v>29.251000000000001</v>
      </c>
      <c r="G116" s="7">
        <v>25.275700000000001</v>
      </c>
      <c r="H116" s="7">
        <v>28.02777</v>
      </c>
      <c r="I116" s="7">
        <v>30.909523</v>
      </c>
      <c r="J116" s="7">
        <v>31.319818999999999</v>
      </c>
      <c r="K116" s="7">
        <v>28.8918</v>
      </c>
      <c r="L116" s="7">
        <v>25.5061</v>
      </c>
      <c r="M116" s="7">
        <v>38.974299999999999</v>
      </c>
      <c r="N116" s="7">
        <v>42.115900000000003</v>
      </c>
      <c r="O116" s="7">
        <v>50.712200000000003</v>
      </c>
    </row>
    <row r="117" spans="1:15" hidden="1" x14ac:dyDescent="0.25">
      <c r="A117" s="9" t="s">
        <v>292</v>
      </c>
      <c r="B117" s="9" t="s">
        <v>293</v>
      </c>
      <c r="C117" s="26"/>
      <c r="D117" s="12">
        <v>3.7440000000000002</v>
      </c>
      <c r="E117" s="12">
        <v>4.5609999999999999</v>
      </c>
      <c r="F117" s="7">
        <v>4.3319999999999999</v>
      </c>
      <c r="G117" s="7">
        <v>3.0760000000000001</v>
      </c>
      <c r="H117" s="7">
        <v>4.3210600000000001</v>
      </c>
      <c r="I117" s="7">
        <v>2.3515799999999998</v>
      </c>
      <c r="J117" s="7">
        <v>0.31890000000000002</v>
      </c>
      <c r="K117" s="7">
        <v>7.8E-2</v>
      </c>
      <c r="L117" s="7">
        <v>0.1</v>
      </c>
      <c r="M117" s="7">
        <v>0.62160000000000004</v>
      </c>
      <c r="N117" s="7">
        <v>0.217</v>
      </c>
      <c r="O117" s="7">
        <v>0.26500000000000001</v>
      </c>
    </row>
    <row r="118" spans="1:15" hidden="1" x14ac:dyDescent="0.25">
      <c r="A118" s="9" t="s">
        <v>310</v>
      </c>
      <c r="B118" s="9" t="s">
        <v>311</v>
      </c>
      <c r="C118" s="26"/>
      <c r="D118" s="12">
        <v>7.6999999999999999E-2</v>
      </c>
      <c r="E118" s="12">
        <v>4.8000000000000001E-2</v>
      </c>
      <c r="F118" s="7">
        <v>4.4999999999999998E-2</v>
      </c>
      <c r="G118" s="7">
        <v>5.2999999999999999E-2</v>
      </c>
      <c r="H118" s="7">
        <v>4.6800000000000001E-2</v>
      </c>
      <c r="I118" s="7">
        <v>5.9499999999999997E-2</v>
      </c>
      <c r="J118" s="7">
        <v>6.0600000000000001E-2</v>
      </c>
      <c r="K118" s="7">
        <v>0.28339999999999999</v>
      </c>
      <c r="L118" s="7">
        <v>0.2001</v>
      </c>
      <c r="M118" s="7">
        <v>0.22339999999999999</v>
      </c>
      <c r="N118" s="7">
        <v>2.5000000000000001E-2</v>
      </c>
      <c r="O118" s="7">
        <v>0.20300000000000001</v>
      </c>
    </row>
    <row r="119" spans="1:15" hidden="1" x14ac:dyDescent="0.25">
      <c r="A119" s="9" t="s">
        <v>254</v>
      </c>
      <c r="B119" s="9" t="s">
        <v>255</v>
      </c>
      <c r="C119" s="26"/>
      <c r="D119" s="12">
        <v>0.02</v>
      </c>
      <c r="E119" s="12">
        <v>6.0000000000000001E-3</v>
      </c>
      <c r="F119" s="7">
        <v>5.0000000000000001E-3</v>
      </c>
      <c r="G119" s="7">
        <v>5.0000000000000001E-3</v>
      </c>
      <c r="H119" s="7">
        <v>0.01</v>
      </c>
      <c r="I119" s="7">
        <v>8.3040000000000006E-3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</row>
    <row r="120" spans="1:15" hidden="1" x14ac:dyDescent="0.25">
      <c r="A120" s="9" t="s">
        <v>344</v>
      </c>
      <c r="B120" s="9" t="s">
        <v>345</v>
      </c>
      <c r="C120" s="26"/>
      <c r="D120" s="12">
        <v>22.527999999999999</v>
      </c>
      <c r="E120" s="12">
        <v>31.847000000000001</v>
      </c>
      <c r="F120" s="7">
        <v>37.277000000000001</v>
      </c>
      <c r="G120" s="7">
        <v>36.106000000000002</v>
      </c>
      <c r="H120" s="7">
        <v>28.336416</v>
      </c>
      <c r="I120" s="7">
        <v>25.650455000000001</v>
      </c>
      <c r="J120" s="7">
        <v>32.108828000000003</v>
      </c>
      <c r="K120" s="7">
        <v>38.184899999999999</v>
      </c>
      <c r="L120" s="7">
        <v>39.007399999999997</v>
      </c>
      <c r="M120" s="7">
        <v>88.376499999999993</v>
      </c>
      <c r="N120" s="7">
        <v>94.008799999999994</v>
      </c>
      <c r="O120" s="7">
        <v>44.937100000000001</v>
      </c>
    </row>
    <row r="121" spans="1:15" hidden="1" x14ac:dyDescent="0.25">
      <c r="A121" s="9" t="s">
        <v>330</v>
      </c>
      <c r="B121" s="9" t="s">
        <v>331</v>
      </c>
      <c r="C121" s="26"/>
      <c r="D121" s="12">
        <v>0.26600000000000001</v>
      </c>
      <c r="E121" s="12">
        <v>0.29599999999999999</v>
      </c>
      <c r="F121" s="7">
        <v>0.41699999999999998</v>
      </c>
      <c r="G121" s="7">
        <v>0.40500000000000003</v>
      </c>
      <c r="H121" s="7">
        <v>0.62905800000000001</v>
      </c>
      <c r="I121" s="7">
        <v>0.3629</v>
      </c>
      <c r="J121" s="7">
        <v>0.33589999999999998</v>
      </c>
      <c r="K121" s="7">
        <v>0.30659999999999998</v>
      </c>
      <c r="L121" s="7">
        <v>0.17699999999999999</v>
      </c>
      <c r="M121" s="7">
        <v>0.8468</v>
      </c>
      <c r="N121" s="7">
        <v>3.1387999999999998</v>
      </c>
      <c r="O121" s="7">
        <v>3.4519000000000002</v>
      </c>
    </row>
    <row r="122" spans="1:15" hidden="1" x14ac:dyDescent="0.25">
      <c r="A122" s="9" t="s">
        <v>139</v>
      </c>
      <c r="B122" s="9" t="s">
        <v>140</v>
      </c>
      <c r="C122" s="26"/>
      <c r="D122" s="12">
        <v>0.70099999999999996</v>
      </c>
      <c r="E122" s="12">
        <v>2.069</v>
      </c>
      <c r="F122" s="7">
        <v>3.375</v>
      </c>
      <c r="G122" s="7">
        <v>3.0409999999999999</v>
      </c>
      <c r="H122" s="7">
        <v>2.8324500000000001</v>
      </c>
      <c r="I122" s="7">
        <v>3.1435749999999998</v>
      </c>
      <c r="J122" s="7">
        <v>2.8205</v>
      </c>
      <c r="K122" s="7">
        <v>1.8701000000000001</v>
      </c>
      <c r="L122" s="7">
        <v>0.90259999999999996</v>
      </c>
      <c r="M122" s="7">
        <v>1.2542</v>
      </c>
      <c r="N122" s="7">
        <v>2.8256999999999999</v>
      </c>
      <c r="O122" s="7">
        <v>4.6631999999999998</v>
      </c>
    </row>
    <row r="123" spans="1:15" hidden="1" x14ac:dyDescent="0.25">
      <c r="A123" s="9" t="s">
        <v>250</v>
      </c>
      <c r="B123" s="9" t="s">
        <v>251</v>
      </c>
      <c r="C123" s="26"/>
      <c r="D123" s="12">
        <v>5.5E-2</v>
      </c>
      <c r="E123" s="12">
        <v>9.6000000000000002E-2</v>
      </c>
      <c r="F123" s="7">
        <v>0.10100000000000001</v>
      </c>
      <c r="G123" s="7">
        <v>9.5000000000000001E-2</v>
      </c>
      <c r="H123" s="7">
        <v>9.8000000000000004E-2</v>
      </c>
      <c r="I123" s="7">
        <v>0.112</v>
      </c>
      <c r="J123" s="7">
        <v>0.108</v>
      </c>
      <c r="K123" s="7">
        <v>2.8000000000000001E-2</v>
      </c>
      <c r="L123" s="7">
        <v>0.03</v>
      </c>
      <c r="M123" s="7">
        <v>0.05</v>
      </c>
      <c r="N123" s="7">
        <v>5.0999999999999997E-2</v>
      </c>
      <c r="O123" s="7">
        <v>4.4999999999999998E-2</v>
      </c>
    </row>
    <row r="124" spans="1:15" hidden="1" x14ac:dyDescent="0.25">
      <c r="A124" s="9" t="s">
        <v>74</v>
      </c>
      <c r="B124" s="9" t="s">
        <v>75</v>
      </c>
      <c r="C124" s="26"/>
      <c r="D124" s="12">
        <v>0</v>
      </c>
      <c r="E124" s="12">
        <v>9.0999999999999998E-2</v>
      </c>
      <c r="F124" s="7">
        <v>0.10199999999999999</v>
      </c>
      <c r="G124" s="7">
        <v>0.101012</v>
      </c>
      <c r="H124" s="7">
        <v>0.14399999999999999</v>
      </c>
      <c r="I124" s="7">
        <v>0.12</v>
      </c>
      <c r="J124" s="7">
        <v>5.4100000000000002E-2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</row>
    <row r="125" spans="1:15" hidden="1" x14ac:dyDescent="0.25">
      <c r="A125" s="9" t="s">
        <v>209</v>
      </c>
      <c r="B125" s="9" t="s">
        <v>209</v>
      </c>
      <c r="C125" s="26"/>
      <c r="D125" s="12">
        <v>0.08</v>
      </c>
      <c r="E125" s="12">
        <v>0.13300000000000001</v>
      </c>
      <c r="F125" s="7">
        <v>0.192</v>
      </c>
      <c r="G125" s="7">
        <v>0.20399999999999999</v>
      </c>
      <c r="H125" s="7">
        <v>0.1016</v>
      </c>
      <c r="I125" s="7">
        <v>5.6000000000000001E-2</v>
      </c>
      <c r="J125" s="7">
        <v>0.188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</row>
    <row r="126" spans="1:15" hidden="1" x14ac:dyDescent="0.25">
      <c r="A126" s="9" t="s">
        <v>151</v>
      </c>
      <c r="B126" s="9" t="s">
        <v>152</v>
      </c>
      <c r="C126" s="26"/>
      <c r="D126" s="12">
        <v>0.193</v>
      </c>
      <c r="E126" s="12">
        <v>0.129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</row>
    <row r="127" spans="1:15" hidden="1" x14ac:dyDescent="0.25">
      <c r="A127" s="9" t="s">
        <v>145</v>
      </c>
      <c r="B127" s="9" t="s">
        <v>146</v>
      </c>
      <c r="C127" s="26"/>
      <c r="D127" s="12">
        <v>0.57299999999999995</v>
      </c>
      <c r="E127" s="12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</row>
    <row r="128" spans="1:15" hidden="1" x14ac:dyDescent="0.25">
      <c r="A128" s="9" t="s">
        <v>235</v>
      </c>
      <c r="B128" s="9" t="s">
        <v>236</v>
      </c>
      <c r="C128" s="26"/>
      <c r="D128" s="12">
        <v>0</v>
      </c>
      <c r="E128" s="12">
        <v>0</v>
      </c>
      <c r="F128" s="7">
        <v>0</v>
      </c>
      <c r="G128" s="7">
        <v>4.0000000000000001E-3</v>
      </c>
      <c r="H128" s="7">
        <v>2.2000000000000001E-3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</row>
    <row r="129" spans="1:15" hidden="1" x14ac:dyDescent="0.25">
      <c r="A129" s="9" t="s">
        <v>264</v>
      </c>
      <c r="B129" s="9" t="s">
        <v>265</v>
      </c>
      <c r="C129" s="26"/>
      <c r="D129" s="12">
        <v>5.4829999999999997</v>
      </c>
      <c r="E129" s="12">
        <v>2.6880000000000002</v>
      </c>
      <c r="F129" s="7">
        <v>2.125</v>
      </c>
      <c r="G129" s="7">
        <v>1.5429999999999999</v>
      </c>
      <c r="H129" s="7">
        <v>1.9118999999999999</v>
      </c>
      <c r="I129" s="7">
        <v>2.4054500000000001</v>
      </c>
      <c r="J129" s="7">
        <v>0.62280000000000002</v>
      </c>
      <c r="K129" s="7">
        <v>1.31</v>
      </c>
      <c r="L129" s="7">
        <v>0.36270000000000002</v>
      </c>
      <c r="M129" s="7">
        <v>1.3129</v>
      </c>
      <c r="N129" s="7">
        <v>0.20300000000000001</v>
      </c>
      <c r="O129" s="7">
        <v>5.8999999999999997E-2</v>
      </c>
    </row>
    <row r="130" spans="1:15" hidden="1" x14ac:dyDescent="0.25">
      <c r="A130" s="9" t="s">
        <v>340</v>
      </c>
      <c r="B130" s="9" t="s">
        <v>341</v>
      </c>
      <c r="C130" s="26"/>
      <c r="D130" s="12">
        <v>0.61699999999999999</v>
      </c>
      <c r="E130" s="12">
        <v>0.89300000000000002</v>
      </c>
      <c r="F130" s="7">
        <v>0.71799999999999997</v>
      </c>
      <c r="G130" s="7">
        <v>6.0000000000000001E-3</v>
      </c>
      <c r="H130" s="7">
        <v>0.48299999999999998</v>
      </c>
      <c r="I130" s="7">
        <v>0.48770000000000002</v>
      </c>
      <c r="J130" s="7">
        <v>1.2430000000000001</v>
      </c>
      <c r="K130" s="7">
        <v>4.2000000000000003E-2</v>
      </c>
      <c r="L130" s="7">
        <v>4.3999999999999997E-2</v>
      </c>
      <c r="M130" s="7">
        <v>7.2999999999999995E-2</v>
      </c>
      <c r="N130" s="7">
        <v>9.5000000000000001E-2</v>
      </c>
      <c r="O130" s="7">
        <v>0.218</v>
      </c>
    </row>
    <row r="131" spans="1:15" hidden="1" x14ac:dyDescent="0.25">
      <c r="A131" s="9" t="s">
        <v>262</v>
      </c>
      <c r="B131" s="9" t="s">
        <v>263</v>
      </c>
      <c r="C131" s="26"/>
      <c r="D131" s="12">
        <v>0</v>
      </c>
      <c r="E131" s="12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0.01</v>
      </c>
    </row>
    <row r="132" spans="1:15" hidden="1" x14ac:dyDescent="0.25">
      <c r="A132" s="9" t="s">
        <v>246</v>
      </c>
      <c r="B132" s="9" t="s">
        <v>247</v>
      </c>
      <c r="C132" s="26"/>
      <c r="D132" s="12">
        <v>0</v>
      </c>
      <c r="E132" s="12">
        <v>0.96099999999999997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</row>
    <row r="133" spans="1:15" hidden="1" x14ac:dyDescent="0.25">
      <c r="A133" s="9" t="s">
        <v>208</v>
      </c>
      <c r="B133" s="9" t="s">
        <v>208</v>
      </c>
      <c r="C133" s="26"/>
      <c r="D133" s="12">
        <v>0.22600000000000001</v>
      </c>
      <c r="E133" s="12">
        <v>4.9000000000000002E-2</v>
      </c>
      <c r="F133" s="7">
        <v>5.6000000000000001E-2</v>
      </c>
      <c r="G133" s="7">
        <v>4.6686999999999999E-2</v>
      </c>
      <c r="H133" s="7">
        <v>3.1E-2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</row>
    <row r="134" spans="1:15" hidden="1" x14ac:dyDescent="0.25">
      <c r="A134" s="9" t="s">
        <v>207</v>
      </c>
      <c r="B134" s="9" t="s">
        <v>207</v>
      </c>
      <c r="C134" s="26"/>
      <c r="D134" s="12">
        <v>0</v>
      </c>
      <c r="E134" s="12">
        <v>0</v>
      </c>
      <c r="F134" s="7">
        <v>0</v>
      </c>
      <c r="G134" s="7">
        <v>0</v>
      </c>
      <c r="H134" s="7">
        <v>5.0369999999999998E-3</v>
      </c>
      <c r="I134" s="7">
        <v>4.8970000000000003E-3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</row>
    <row r="135" spans="1:15" hidden="1" x14ac:dyDescent="0.25">
      <c r="A135" s="9" t="s">
        <v>107</v>
      </c>
      <c r="B135" s="9" t="s">
        <v>108</v>
      </c>
      <c r="C135" s="26"/>
      <c r="D135" s="12">
        <v>82.680999999999997</v>
      </c>
      <c r="E135" s="12">
        <v>65.131</v>
      </c>
      <c r="F135" s="7">
        <v>62</v>
      </c>
      <c r="G135" s="7">
        <v>57.798250000000003</v>
      </c>
      <c r="H135" s="7">
        <v>71.613659999999996</v>
      </c>
      <c r="I135" s="7">
        <v>68.025852999999998</v>
      </c>
      <c r="J135" s="7">
        <v>64.417475999999994</v>
      </c>
      <c r="K135" s="7">
        <v>57.484699999999997</v>
      </c>
      <c r="L135" s="7">
        <v>60.5227</v>
      </c>
      <c r="M135" s="7">
        <v>105.3202</v>
      </c>
      <c r="N135" s="7">
        <v>107.93</v>
      </c>
      <c r="O135" s="7">
        <v>128.8021</v>
      </c>
    </row>
    <row r="136" spans="1:15" hidden="1" x14ac:dyDescent="0.25">
      <c r="A136" s="9" t="s">
        <v>248</v>
      </c>
      <c r="B136" s="9" t="s">
        <v>249</v>
      </c>
      <c r="C136" s="26"/>
      <c r="D136" s="12">
        <v>0.17100000000000001</v>
      </c>
      <c r="E136" s="12">
        <v>0.34499999999999997</v>
      </c>
      <c r="F136" s="7">
        <v>0.251</v>
      </c>
      <c r="G136" s="7">
        <v>6.7000000000000004E-2</v>
      </c>
      <c r="H136" s="7">
        <v>0</v>
      </c>
      <c r="I136" s="7">
        <v>2.0000000000000001E-4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</row>
    <row r="137" spans="1:15" hidden="1" x14ac:dyDescent="0.25">
      <c r="A137" s="9" t="s">
        <v>181</v>
      </c>
      <c r="B137" s="9" t="s">
        <v>182</v>
      </c>
      <c r="C137" s="26"/>
      <c r="D137" s="12">
        <v>8</v>
      </c>
      <c r="E137" s="12">
        <v>12.071999999999999</v>
      </c>
      <c r="F137" s="7">
        <v>10.166</v>
      </c>
      <c r="G137" s="7">
        <v>6.9770000000000003</v>
      </c>
      <c r="H137" s="7">
        <v>10.029118</v>
      </c>
      <c r="I137" s="7">
        <v>7.9861180000000003</v>
      </c>
      <c r="J137" s="7">
        <v>1.8152999999999999</v>
      </c>
      <c r="K137" s="7">
        <v>1.472</v>
      </c>
      <c r="L137" s="7">
        <v>0.44479999999999997</v>
      </c>
      <c r="M137" s="7">
        <v>0.38600000000000001</v>
      </c>
      <c r="N137" s="7">
        <v>1.5</v>
      </c>
      <c r="O137" s="7">
        <v>0</v>
      </c>
    </row>
    <row r="138" spans="1:15" hidden="1" x14ac:dyDescent="0.25">
      <c r="A138" s="9" t="s">
        <v>177</v>
      </c>
      <c r="B138" s="9" t="s">
        <v>178</v>
      </c>
      <c r="C138" s="26"/>
      <c r="D138" s="12">
        <v>0</v>
      </c>
      <c r="E138" s="12">
        <v>4.4999999999999998E-2</v>
      </c>
      <c r="F138" s="7">
        <v>7.9000000000000001E-2</v>
      </c>
      <c r="G138" s="7">
        <v>7.0999999999999994E-2</v>
      </c>
      <c r="H138" s="7">
        <v>0.1125</v>
      </c>
      <c r="I138" s="7">
        <v>6.83E-2</v>
      </c>
      <c r="J138" s="7">
        <v>0.15</v>
      </c>
      <c r="K138" s="7">
        <v>0</v>
      </c>
      <c r="L138" s="7">
        <v>0</v>
      </c>
      <c r="M138" s="7">
        <v>2.3E-3</v>
      </c>
      <c r="N138" s="7">
        <v>0</v>
      </c>
      <c r="O138" s="7">
        <v>0</v>
      </c>
    </row>
    <row r="139" spans="1:15" hidden="1" x14ac:dyDescent="0.25">
      <c r="A139" s="9" t="s">
        <v>179</v>
      </c>
      <c r="B139" s="9" t="s">
        <v>180</v>
      </c>
      <c r="C139" s="26"/>
      <c r="D139" s="12">
        <v>1.6679999999999999</v>
      </c>
      <c r="E139" s="12">
        <v>3.1E-2</v>
      </c>
      <c r="F139" s="7">
        <v>2.7E-2</v>
      </c>
      <c r="G139" s="7">
        <v>2.4E-2</v>
      </c>
      <c r="H139" s="7">
        <v>7.0999999999999994E-2</v>
      </c>
      <c r="I139" s="7">
        <v>0.01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</row>
    <row r="140" spans="1:15" hidden="1" x14ac:dyDescent="0.25">
      <c r="A140" s="9" t="s">
        <v>284</v>
      </c>
      <c r="B140" s="9" t="s">
        <v>285</v>
      </c>
      <c r="C140" s="26"/>
      <c r="D140" s="12">
        <v>0</v>
      </c>
      <c r="E140" s="12">
        <v>2E-3</v>
      </c>
      <c r="F140" s="7">
        <v>2E-3</v>
      </c>
      <c r="G140" s="7">
        <v>0</v>
      </c>
      <c r="H140" s="7">
        <v>6.0000000000000001E-3</v>
      </c>
      <c r="I140" s="7">
        <v>1E-3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</row>
    <row r="141" spans="1:15" hidden="1" x14ac:dyDescent="0.25">
      <c r="A141" s="9" t="s">
        <v>153</v>
      </c>
      <c r="B141" s="9" t="s">
        <v>154</v>
      </c>
      <c r="C141" s="26"/>
      <c r="D141" s="12">
        <v>0.35299999999999998</v>
      </c>
      <c r="E141" s="12">
        <v>5.1999999999999998E-2</v>
      </c>
      <c r="F141" s="7">
        <v>0</v>
      </c>
      <c r="G141" s="7">
        <v>0</v>
      </c>
      <c r="H141" s="7">
        <v>0</v>
      </c>
      <c r="I141" s="7">
        <v>2.0000000000000001E-4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</row>
    <row r="142" spans="1:15" hidden="1" x14ac:dyDescent="0.25">
      <c r="A142" s="9" t="s">
        <v>280</v>
      </c>
      <c r="B142" s="9" t="s">
        <v>281</v>
      </c>
      <c r="C142" s="26"/>
      <c r="D142" s="12">
        <v>24.745000000000001</v>
      </c>
      <c r="E142" s="12">
        <v>29.872</v>
      </c>
      <c r="F142" s="7">
        <v>36.566000000000003</v>
      </c>
      <c r="G142" s="7">
        <v>41.578400000000002</v>
      </c>
      <c r="H142" s="7">
        <v>47.477474999999998</v>
      </c>
      <c r="I142" s="7">
        <v>44.864558000000002</v>
      </c>
      <c r="J142" s="7">
        <v>54.160200000000003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</row>
    <row r="143" spans="1:15" hidden="1" x14ac:dyDescent="0.25">
      <c r="A143" s="9" t="s">
        <v>320</v>
      </c>
      <c r="B143" s="9" t="s">
        <v>321</v>
      </c>
      <c r="C143" s="26"/>
      <c r="D143" s="12">
        <v>0.77600000000000002</v>
      </c>
      <c r="E143" s="12">
        <v>1.429</v>
      </c>
      <c r="F143" s="7">
        <v>1.069</v>
      </c>
      <c r="G143" s="7">
        <v>0.61299999999999999</v>
      </c>
      <c r="H143" s="7">
        <v>0.38585000000000003</v>
      </c>
      <c r="I143" s="7">
        <v>0.24829999999999999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</row>
    <row r="144" spans="1:15" hidden="1" x14ac:dyDescent="0.25">
      <c r="A144" s="9" t="s">
        <v>165</v>
      </c>
      <c r="B144" s="9" t="s">
        <v>166</v>
      </c>
      <c r="C144" s="26"/>
      <c r="D144" s="12">
        <v>4.0000000000000001E-3</v>
      </c>
      <c r="E144" s="12">
        <v>4.1000000000000002E-2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</row>
    <row r="145" spans="1:15" hidden="1" x14ac:dyDescent="0.25">
      <c r="A145" s="9" t="s">
        <v>206</v>
      </c>
      <c r="B145" s="9" t="s">
        <v>206</v>
      </c>
      <c r="C145" s="26"/>
      <c r="D145" s="12">
        <v>1.7000000000000001E-2</v>
      </c>
      <c r="E145" s="12">
        <v>4.1000000000000002E-2</v>
      </c>
      <c r="F145" s="7">
        <v>0</v>
      </c>
      <c r="G145" s="7">
        <v>0</v>
      </c>
      <c r="H145" s="7">
        <v>1.5E-5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</row>
    <row r="146" spans="1:15" hidden="1" x14ac:dyDescent="0.25">
      <c r="A146" s="9" t="s">
        <v>272</v>
      </c>
      <c r="B146" s="9" t="s">
        <v>273</v>
      </c>
      <c r="C146" s="26"/>
      <c r="D146" s="12">
        <v>0.24399999999999999</v>
      </c>
      <c r="E146" s="12">
        <v>0.28799999999999998</v>
      </c>
      <c r="F146" s="7">
        <v>0.438</v>
      </c>
      <c r="G146" s="7">
        <v>0.35099999999999998</v>
      </c>
      <c r="H146" s="7">
        <v>1.1277999999999999</v>
      </c>
      <c r="I146" s="7">
        <v>1.3959999999999999</v>
      </c>
      <c r="J146" s="7">
        <v>1.4379999999999999</v>
      </c>
      <c r="K146" s="7">
        <v>2.38</v>
      </c>
      <c r="L146" s="7">
        <v>1.992</v>
      </c>
      <c r="M146" s="7">
        <v>1.361</v>
      </c>
      <c r="N146" s="7">
        <v>1.3557999999999999</v>
      </c>
      <c r="O146" s="7">
        <v>1.2513000000000001</v>
      </c>
    </row>
    <row r="147" spans="1:15" hidden="1" x14ac:dyDescent="0.25">
      <c r="A147" s="9" t="s">
        <v>183</v>
      </c>
      <c r="B147" s="9" t="s">
        <v>184</v>
      </c>
      <c r="C147" s="26"/>
      <c r="D147" s="12">
        <v>0.79400000000000004</v>
      </c>
      <c r="E147" s="12">
        <v>0.497</v>
      </c>
      <c r="F147" s="7">
        <v>2.492</v>
      </c>
      <c r="G147" s="7">
        <v>1.8410500000000001</v>
      </c>
      <c r="H147" s="7">
        <v>1.1208629999999999</v>
      </c>
      <c r="I147" s="7">
        <v>0.6008</v>
      </c>
      <c r="J147" s="7">
        <v>0.39029999999999998</v>
      </c>
      <c r="K147" s="7">
        <v>0.38229999999999997</v>
      </c>
      <c r="L147" s="7">
        <v>0.104</v>
      </c>
      <c r="M147" s="7">
        <v>0.7782</v>
      </c>
      <c r="N147" s="7">
        <v>1.5685</v>
      </c>
      <c r="O147" s="7">
        <v>1.0940000000000001</v>
      </c>
    </row>
    <row r="148" spans="1:15" hidden="1" x14ac:dyDescent="0.25">
      <c r="A148" s="9" t="s">
        <v>105</v>
      </c>
      <c r="B148" s="9" t="s">
        <v>106</v>
      </c>
      <c r="C148" s="26"/>
      <c r="D148" s="12">
        <v>0</v>
      </c>
      <c r="E148" s="12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8.6999999999999994E-2</v>
      </c>
      <c r="M148" s="7">
        <v>0.123</v>
      </c>
      <c r="N148" s="7">
        <v>0</v>
      </c>
      <c r="O148" s="7">
        <v>0</v>
      </c>
    </row>
    <row r="149" spans="1:15" hidden="1" x14ac:dyDescent="0.25">
      <c r="A149" s="9" t="s">
        <v>290</v>
      </c>
      <c r="B149" s="9" t="s">
        <v>291</v>
      </c>
      <c r="C149" s="26"/>
      <c r="D149" s="12">
        <v>0.17</v>
      </c>
      <c r="E149" s="12">
        <v>0.34399999999999997</v>
      </c>
      <c r="F149" s="7">
        <v>0</v>
      </c>
      <c r="G149" s="7">
        <v>6.4000000000000001E-2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</row>
    <row r="150" spans="1:15" hidden="1" x14ac:dyDescent="0.25">
      <c r="A150" s="9" t="s">
        <v>109</v>
      </c>
      <c r="B150" s="9" t="s">
        <v>110</v>
      </c>
      <c r="C150" s="26"/>
      <c r="D150" s="12">
        <v>0</v>
      </c>
      <c r="E150" s="12">
        <v>0.216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</row>
    <row r="151" spans="1:15" hidden="1" x14ac:dyDescent="0.25">
      <c r="A151" s="9" t="s">
        <v>314</v>
      </c>
      <c r="B151" s="9" t="s">
        <v>315</v>
      </c>
      <c r="C151" s="26"/>
      <c r="D151" s="12">
        <v>0.9</v>
      </c>
      <c r="E151" s="12">
        <v>0.27400000000000002</v>
      </c>
      <c r="F151" s="7">
        <v>0.185</v>
      </c>
      <c r="G151" s="7">
        <v>0.22700000000000001</v>
      </c>
      <c r="H151" s="7">
        <v>0.27939999999999998</v>
      </c>
      <c r="I151" s="7">
        <v>0.45240000000000002</v>
      </c>
      <c r="J151" s="7">
        <v>1.78E-2</v>
      </c>
      <c r="K151" s="7">
        <v>1.17E-2</v>
      </c>
      <c r="L151" s="7">
        <v>4.7300000000000002E-2</v>
      </c>
      <c r="M151" s="7">
        <v>0.46</v>
      </c>
      <c r="N151" s="7">
        <v>0.35299999999999998</v>
      </c>
      <c r="O151" s="7">
        <v>3.6999999999999998E-2</v>
      </c>
    </row>
    <row r="152" spans="1:15" hidden="1" x14ac:dyDescent="0.25">
      <c r="A152" s="9" t="s">
        <v>159</v>
      </c>
      <c r="B152" s="9" t="s">
        <v>160</v>
      </c>
      <c r="C152" s="26"/>
      <c r="D152" s="12">
        <v>1.236</v>
      </c>
      <c r="E152" s="12">
        <v>0.40899999999999997</v>
      </c>
      <c r="F152" s="7">
        <v>0.39600000000000002</v>
      </c>
      <c r="G152" s="7">
        <v>2.8180000000000001</v>
      </c>
      <c r="H152" s="7">
        <v>1.1003000000000001</v>
      </c>
      <c r="I152" s="7">
        <v>0.50587000000000004</v>
      </c>
      <c r="J152" s="7">
        <v>0.83220000000000005</v>
      </c>
      <c r="K152" s="7">
        <v>0.68640000000000001</v>
      </c>
      <c r="L152" s="7">
        <v>0.80700000000000005</v>
      </c>
      <c r="M152" s="7">
        <v>2.9738000000000002</v>
      </c>
      <c r="N152" s="7">
        <v>2.9220000000000002</v>
      </c>
      <c r="O152" s="7">
        <v>3.0605000000000002</v>
      </c>
    </row>
    <row r="153" spans="1:15" hidden="1" x14ac:dyDescent="0.25">
      <c r="A153" s="9" t="s">
        <v>223</v>
      </c>
      <c r="B153" s="9" t="s">
        <v>224</v>
      </c>
      <c r="C153" s="26"/>
      <c r="D153" s="12">
        <v>0</v>
      </c>
      <c r="E153" s="12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1.1559999999999999</v>
      </c>
      <c r="N153" s="7">
        <v>5.7430000000000003</v>
      </c>
      <c r="O153" s="7">
        <v>2.4998</v>
      </c>
    </row>
    <row r="154" spans="1:15" hidden="1" x14ac:dyDescent="0.25">
      <c r="A154" s="9" t="s">
        <v>157</v>
      </c>
      <c r="B154" s="9" t="s">
        <v>158</v>
      </c>
      <c r="C154" s="26"/>
      <c r="D154" s="12">
        <v>2.0510000000000002</v>
      </c>
      <c r="E154" s="12">
        <v>1.3120000000000001</v>
      </c>
      <c r="F154" s="7">
        <v>0.72399999999999998</v>
      </c>
      <c r="G154" s="7">
        <v>0.443</v>
      </c>
      <c r="H154" s="7">
        <v>0.56699999999999995</v>
      </c>
      <c r="I154" s="7">
        <v>8.9999999999999993E-3</v>
      </c>
      <c r="J154" s="7">
        <v>3.5200000000000002E-2</v>
      </c>
      <c r="K154" s="7">
        <v>2.8799999999999999E-2</v>
      </c>
      <c r="L154" s="7">
        <v>0.10249999999999999</v>
      </c>
      <c r="M154" s="7">
        <v>0.2351</v>
      </c>
      <c r="N154" s="7">
        <v>0.74109999999999998</v>
      </c>
      <c r="O154" s="7">
        <v>0.82179999999999997</v>
      </c>
    </row>
    <row r="155" spans="1:15" hidden="1" x14ac:dyDescent="0.25">
      <c r="A155" s="9" t="s">
        <v>123</v>
      </c>
      <c r="B155" s="9" t="s">
        <v>124</v>
      </c>
      <c r="C155" s="26"/>
      <c r="D155" s="12">
        <v>0</v>
      </c>
      <c r="E155" s="12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0.75600000000000001</v>
      </c>
      <c r="N155" s="7">
        <v>1.8564000000000001</v>
      </c>
      <c r="O155" s="7">
        <v>0</v>
      </c>
    </row>
    <row r="156" spans="1:15" hidden="1" x14ac:dyDescent="0.25">
      <c r="A156" s="9" t="s">
        <v>324</v>
      </c>
      <c r="B156" s="9" t="s">
        <v>325</v>
      </c>
      <c r="C156" s="26"/>
      <c r="D156" s="12">
        <v>8.5999999999999993E-2</v>
      </c>
      <c r="E156" s="12">
        <v>0.157</v>
      </c>
      <c r="F156" s="7">
        <v>7.6999999999999999E-2</v>
      </c>
      <c r="G156" s="7">
        <v>3.6999999999999998E-2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</row>
    <row r="157" spans="1:15" hidden="1" x14ac:dyDescent="0.25">
      <c r="A157" s="9" t="s">
        <v>204</v>
      </c>
      <c r="B157" s="9" t="s">
        <v>205</v>
      </c>
      <c r="C157" s="26"/>
      <c r="D157" s="12">
        <v>600.548</v>
      </c>
      <c r="E157" s="12">
        <v>679.70299999999997</v>
      </c>
      <c r="F157" s="7">
        <v>750.08100000000002</v>
      </c>
      <c r="G157" s="7">
        <v>799.71733099999994</v>
      </c>
      <c r="H157" s="7">
        <v>874.41126399999996</v>
      </c>
      <c r="I157" s="7">
        <v>980.58146499999998</v>
      </c>
      <c r="J157" s="7">
        <v>115.842314</v>
      </c>
      <c r="K157" s="7">
        <v>126.0415</v>
      </c>
      <c r="L157" s="7">
        <v>120.8205</v>
      </c>
      <c r="M157" s="7">
        <v>175.89510000000001</v>
      </c>
      <c r="N157" s="7">
        <v>121.5198</v>
      </c>
      <c r="O157" s="7">
        <v>113.6294</v>
      </c>
    </row>
    <row r="158" spans="1:15" hidden="1" x14ac:dyDescent="0.25">
      <c r="A158" s="9" t="s">
        <v>316</v>
      </c>
      <c r="B158" s="9" t="s">
        <v>317</v>
      </c>
      <c r="C158" s="26"/>
      <c r="D158" s="12">
        <v>0</v>
      </c>
      <c r="E158" s="12">
        <v>0</v>
      </c>
      <c r="F158" s="7">
        <v>0</v>
      </c>
      <c r="G158" s="7">
        <v>0</v>
      </c>
      <c r="H158" s="7">
        <v>6.0000000000000001E-3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</row>
    <row r="159" spans="1:15" hidden="1" x14ac:dyDescent="0.25">
      <c r="A159" s="9" t="s">
        <v>127</v>
      </c>
      <c r="B159" s="9" t="s">
        <v>128</v>
      </c>
      <c r="C159" s="26"/>
      <c r="D159" s="12">
        <v>1E-3</v>
      </c>
      <c r="E159" s="12">
        <v>3.0000000000000001E-3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</row>
    <row r="160" spans="1:15" hidden="1" x14ac:dyDescent="0.25">
      <c r="A160" s="9" t="s">
        <v>195</v>
      </c>
      <c r="B160" s="9" t="s">
        <v>196</v>
      </c>
      <c r="C160" s="26"/>
      <c r="D160" s="12">
        <v>3.37</v>
      </c>
      <c r="E160" s="12">
        <v>4.2629999999999999</v>
      </c>
      <c r="F160" s="7">
        <v>4.4450000000000003</v>
      </c>
      <c r="G160" s="7">
        <v>4.8646979999999997</v>
      </c>
      <c r="H160" s="7">
        <v>4.9826430000000004</v>
      </c>
      <c r="I160" s="7">
        <v>2.4799380000000002</v>
      </c>
      <c r="J160" s="7">
        <v>0.54103599999999996</v>
      </c>
      <c r="K160" s="7">
        <v>9.5000000000000001E-2</v>
      </c>
      <c r="L160" s="7">
        <v>0.75139999999999996</v>
      </c>
      <c r="M160" s="7">
        <v>0.33300000000000002</v>
      </c>
      <c r="N160" s="7">
        <v>0.30459999999999998</v>
      </c>
      <c r="O160" s="7">
        <v>0.28499999999999998</v>
      </c>
    </row>
    <row r="161" spans="1:15" hidden="1" x14ac:dyDescent="0.25">
      <c r="A161" s="9" t="s">
        <v>96</v>
      </c>
      <c r="B161" s="9" t="s">
        <v>97</v>
      </c>
      <c r="C161" s="26"/>
      <c r="D161" s="12">
        <v>9.6199999999999992</v>
      </c>
      <c r="E161" s="12">
        <v>8.125</v>
      </c>
      <c r="F161" s="7">
        <v>9.2579999999999991</v>
      </c>
      <c r="G161" s="7">
        <v>2.6789999999999998</v>
      </c>
      <c r="H161" s="7">
        <v>6.22438</v>
      </c>
      <c r="I161" s="7">
        <v>7.4881219999999997</v>
      </c>
      <c r="J161" s="7">
        <v>2.3805000000000001</v>
      </c>
      <c r="K161" s="7">
        <v>3.6120000000000001</v>
      </c>
      <c r="L161" s="7">
        <v>4.7892000000000001</v>
      </c>
      <c r="M161" s="7">
        <v>5.3254000000000001</v>
      </c>
      <c r="N161" s="7">
        <v>1.6086</v>
      </c>
      <c r="O161" s="7">
        <v>6.21</v>
      </c>
    </row>
    <row r="162" spans="1:15" hidden="1" x14ac:dyDescent="0.25">
      <c r="A162" s="9" t="s">
        <v>342</v>
      </c>
      <c r="B162" s="9" t="s">
        <v>343</v>
      </c>
      <c r="C162" s="26"/>
      <c r="D162" s="12">
        <v>5.0000000000000001E-3</v>
      </c>
      <c r="E162" s="12">
        <v>0.01</v>
      </c>
      <c r="F162" s="7">
        <v>4.0000000000000001E-3</v>
      </c>
      <c r="G162" s="7">
        <v>2E-3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0.13500000000000001</v>
      </c>
    </row>
    <row r="163" spans="1:15" hidden="1" x14ac:dyDescent="0.25">
      <c r="A163" s="9" t="s">
        <v>117</v>
      </c>
      <c r="B163" s="9" t="s">
        <v>118</v>
      </c>
      <c r="C163" s="26"/>
      <c r="D163" s="12">
        <v>0.11799999999999999</v>
      </c>
      <c r="E163" s="12">
        <v>0.218</v>
      </c>
      <c r="F163" s="7">
        <v>0.104</v>
      </c>
      <c r="G163" s="7">
        <v>4.9000000000000002E-2</v>
      </c>
      <c r="H163" s="7">
        <v>0</v>
      </c>
      <c r="I163" s="7">
        <v>0</v>
      </c>
      <c r="J163" s="7">
        <v>0.318</v>
      </c>
      <c r="K163" s="7">
        <v>0.13</v>
      </c>
      <c r="L163" s="7">
        <v>0.19700000000000001</v>
      </c>
      <c r="M163" s="7">
        <v>0</v>
      </c>
      <c r="N163" s="7">
        <v>0</v>
      </c>
      <c r="O163" s="7">
        <v>0</v>
      </c>
    </row>
    <row r="164" spans="1:15" hidden="1" x14ac:dyDescent="0.25">
      <c r="A164" s="9" t="s">
        <v>298</v>
      </c>
      <c r="B164" s="9" t="s">
        <v>299</v>
      </c>
      <c r="C164" s="26"/>
      <c r="D164" s="12">
        <v>0</v>
      </c>
      <c r="E164" s="12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1.3</v>
      </c>
      <c r="L164" s="7">
        <v>1.73</v>
      </c>
      <c r="M164" s="7">
        <v>9.1</v>
      </c>
      <c r="N164" s="7">
        <v>0</v>
      </c>
      <c r="O164" s="7">
        <v>0</v>
      </c>
    </row>
    <row r="165" spans="1:15" hidden="1" x14ac:dyDescent="0.25">
      <c r="A165" s="9" t="s">
        <v>334</v>
      </c>
      <c r="B165" s="9" t="s">
        <v>335</v>
      </c>
      <c r="C165" s="26"/>
      <c r="D165" s="12">
        <v>54.850999999999999</v>
      </c>
      <c r="E165" s="12">
        <v>49.366</v>
      </c>
      <c r="F165" s="7">
        <v>37.143000000000001</v>
      </c>
      <c r="G165" s="7">
        <v>43.029000000000003</v>
      </c>
      <c r="H165" s="7">
        <v>39.369999999999997</v>
      </c>
      <c r="I165" s="7">
        <v>42.722999999999999</v>
      </c>
      <c r="J165" s="7">
        <v>39.524999999999999</v>
      </c>
      <c r="K165" s="7">
        <v>33.344999999999999</v>
      </c>
      <c r="L165" s="7">
        <v>24.023</v>
      </c>
      <c r="M165" s="7">
        <v>39.134999999999998</v>
      </c>
      <c r="N165" s="7">
        <v>52.24</v>
      </c>
      <c r="O165" s="7">
        <v>0</v>
      </c>
    </row>
    <row r="166" spans="1:15" hidden="1" x14ac:dyDescent="0.25">
      <c r="A166" s="9" t="s">
        <v>332</v>
      </c>
      <c r="B166" s="9" t="s">
        <v>333</v>
      </c>
      <c r="C166" s="26"/>
      <c r="D166" s="12">
        <v>0</v>
      </c>
      <c r="E166" s="12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0.1338</v>
      </c>
    </row>
    <row r="167" spans="1:15" hidden="1" x14ac:dyDescent="0.25">
      <c r="A167" s="9" t="s">
        <v>258</v>
      </c>
      <c r="B167" s="9" t="s">
        <v>259</v>
      </c>
      <c r="C167" s="26"/>
      <c r="D167" s="12">
        <v>0</v>
      </c>
      <c r="E167" s="12">
        <v>0</v>
      </c>
      <c r="F167" s="7">
        <v>0</v>
      </c>
      <c r="G167" s="7">
        <v>0</v>
      </c>
      <c r="H167" s="7">
        <v>6.0000000000000001E-3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</row>
    <row r="168" spans="1:15" hidden="1" x14ac:dyDescent="0.25">
      <c r="A168" s="9" t="s">
        <v>78</v>
      </c>
      <c r="B168" s="9" t="s">
        <v>79</v>
      </c>
      <c r="C168" s="26"/>
      <c r="D168" s="12">
        <v>0.21</v>
      </c>
      <c r="E168" s="12">
        <v>0.40799999999999997</v>
      </c>
      <c r="F168" s="7">
        <v>0.17699999999999999</v>
      </c>
      <c r="G168" s="7">
        <v>0.08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</row>
    <row r="169" spans="1:15" hidden="1" x14ac:dyDescent="0.25">
      <c r="A169" s="9" t="s">
        <v>202</v>
      </c>
      <c r="B169" s="9" t="s">
        <v>203</v>
      </c>
      <c r="C169" s="26"/>
      <c r="D169" s="12">
        <v>4.0000000000000001E-3</v>
      </c>
      <c r="E169" s="12">
        <v>4.0000000000000001E-3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9.2999999999999992E-3</v>
      </c>
      <c r="N169" s="7">
        <v>2E-3</v>
      </c>
      <c r="O169" s="7">
        <v>2.7799999999999998E-2</v>
      </c>
    </row>
    <row r="170" spans="1:15" hidden="1" x14ac:dyDescent="0.25">
      <c r="A170" s="9" t="s">
        <v>214</v>
      </c>
      <c r="B170" s="9" t="s">
        <v>215</v>
      </c>
      <c r="C170" s="26"/>
      <c r="D170" s="12">
        <v>1E-3</v>
      </c>
      <c r="E170" s="12">
        <v>0.125</v>
      </c>
      <c r="F170" s="7">
        <v>0.28599999999999998</v>
      </c>
      <c r="G170" s="7">
        <v>0.29099999999999998</v>
      </c>
      <c r="H170" s="7">
        <v>0.22800000000000001</v>
      </c>
      <c r="I170" s="7">
        <v>0.52200000000000002</v>
      </c>
      <c r="J170" s="7">
        <v>0.25600000000000001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</row>
    <row r="171" spans="1:15" hidden="1" x14ac:dyDescent="0.25">
      <c r="A171" s="9" t="s">
        <v>94</v>
      </c>
      <c r="B171" s="9" t="s">
        <v>95</v>
      </c>
      <c r="C171" s="26"/>
      <c r="D171" s="12">
        <v>0</v>
      </c>
      <c r="E171" s="12">
        <v>0</v>
      </c>
      <c r="F171" s="7">
        <v>1E-3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</row>
    <row r="172" spans="1:15" hidden="1" x14ac:dyDescent="0.25">
      <c r="A172" s="9" t="s">
        <v>296</v>
      </c>
      <c r="B172" s="9" t="s">
        <v>297</v>
      </c>
      <c r="C172" s="26"/>
      <c r="D172" s="12">
        <v>0</v>
      </c>
      <c r="E172" s="12">
        <v>0</v>
      </c>
      <c r="F172" s="7">
        <v>0</v>
      </c>
      <c r="G172" s="7">
        <v>0</v>
      </c>
      <c r="H172" s="7">
        <v>6.0000000000000001E-3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</row>
    <row r="173" spans="1:15" hidden="1" x14ac:dyDescent="0.25">
      <c r="A173" s="9" t="s">
        <v>225</v>
      </c>
      <c r="B173" s="9" t="s">
        <v>226</v>
      </c>
      <c r="C173" s="26"/>
      <c r="D173" s="12">
        <v>2.1549999999999998</v>
      </c>
      <c r="E173" s="12">
        <v>2.355</v>
      </c>
      <c r="F173" s="7">
        <v>2.2999999999999998</v>
      </c>
      <c r="G173" s="7">
        <v>2.79</v>
      </c>
      <c r="H173" s="7">
        <v>2.7812000000000001</v>
      </c>
      <c r="I173" s="7">
        <v>2.8475000000000001</v>
      </c>
      <c r="J173" s="7">
        <v>3.5</v>
      </c>
      <c r="K173" s="7">
        <v>3.4903</v>
      </c>
      <c r="L173" s="7">
        <v>1.8084</v>
      </c>
      <c r="M173" s="7">
        <v>1.23</v>
      </c>
      <c r="N173" s="7">
        <v>0</v>
      </c>
      <c r="O173" s="7">
        <v>1.3899999999999999E-2</v>
      </c>
    </row>
    <row r="174" spans="1:15" hidden="1" x14ac:dyDescent="0.25">
      <c r="A174" s="9" t="s">
        <v>102</v>
      </c>
      <c r="B174" s="9" t="s">
        <v>102</v>
      </c>
      <c r="C174" s="26"/>
      <c r="D174" s="12">
        <v>1.054</v>
      </c>
      <c r="E174" s="12">
        <v>1.64</v>
      </c>
      <c r="F174" s="7">
        <v>0.24299999999999999</v>
      </c>
      <c r="G174" s="7">
        <v>0</v>
      </c>
      <c r="H174" s="7">
        <v>0.11700000000000001</v>
      </c>
      <c r="I174" s="7">
        <v>0.17100000000000001</v>
      </c>
      <c r="J174" s="7">
        <v>0.21299999999999999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</row>
    <row r="175" spans="1:15" hidden="1" x14ac:dyDescent="0.25">
      <c r="A175" s="9" t="s">
        <v>282</v>
      </c>
      <c r="B175" s="9" t="s">
        <v>283</v>
      </c>
      <c r="C175" s="26"/>
      <c r="D175" s="12">
        <v>0.21099999999999999</v>
      </c>
      <c r="E175" s="12">
        <v>0.35899999999999999</v>
      </c>
      <c r="F175" s="7">
        <v>0.25900000000000001</v>
      </c>
      <c r="G175" s="7">
        <v>7.0000000000000007E-2</v>
      </c>
      <c r="H175" s="7">
        <v>0</v>
      </c>
      <c r="I175" s="7">
        <v>1.8E-3</v>
      </c>
      <c r="J175" s="7">
        <v>0</v>
      </c>
      <c r="K175" s="7">
        <v>0</v>
      </c>
      <c r="L175" s="7">
        <v>1.528</v>
      </c>
      <c r="M175" s="7">
        <v>0</v>
      </c>
      <c r="N175" s="7">
        <v>0</v>
      </c>
      <c r="O175" s="7">
        <v>0</v>
      </c>
    </row>
    <row r="176" spans="1:15" hidden="1" x14ac:dyDescent="0.25">
      <c r="A176" s="9" t="s">
        <v>70</v>
      </c>
      <c r="B176" s="9" t="s">
        <v>71</v>
      </c>
      <c r="C176" s="26"/>
      <c r="D176" s="12">
        <v>0</v>
      </c>
      <c r="E176" s="12">
        <v>0</v>
      </c>
      <c r="F176" s="7">
        <v>1.9E-2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</row>
    <row r="177" spans="1:15" hidden="1" x14ac:dyDescent="0.25">
      <c r="A177" s="9" t="s">
        <v>84</v>
      </c>
      <c r="B177" s="9" t="s">
        <v>85</v>
      </c>
      <c r="C177" s="26"/>
      <c r="D177" s="12">
        <v>11.394</v>
      </c>
      <c r="E177" s="12">
        <v>13.535</v>
      </c>
      <c r="F177" s="7">
        <v>11.789</v>
      </c>
      <c r="G177" s="7">
        <v>8.9558700000000009</v>
      </c>
      <c r="H177" s="7">
        <v>8.6544480000000004</v>
      </c>
      <c r="I177" s="7">
        <v>6.2784399999999998</v>
      </c>
      <c r="J177" s="7">
        <v>6.8912199999999997</v>
      </c>
      <c r="K177" s="7">
        <v>5.0213000000000001</v>
      </c>
      <c r="L177" s="7">
        <v>4.0747</v>
      </c>
      <c r="M177" s="7">
        <v>3.0947</v>
      </c>
      <c r="N177" s="7">
        <v>2.3820999999999999</v>
      </c>
      <c r="O177" s="7">
        <v>3.2570000000000001</v>
      </c>
    </row>
    <row r="178" spans="1:15" hidden="1" x14ac:dyDescent="0.25">
      <c r="A178" s="9" t="s">
        <v>260</v>
      </c>
      <c r="B178" s="9" t="s">
        <v>261</v>
      </c>
      <c r="C178" s="26"/>
      <c r="D178" s="12">
        <v>5.8999999999999997E-2</v>
      </c>
      <c r="E178" s="12">
        <v>1E-3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</row>
    <row r="179" spans="1:15" hidden="1" x14ac:dyDescent="0.25">
      <c r="A179" s="9" t="s">
        <v>326</v>
      </c>
      <c r="B179" s="9" t="s">
        <v>327</v>
      </c>
      <c r="C179" s="26"/>
      <c r="D179" s="12">
        <v>13.898999999999999</v>
      </c>
      <c r="E179" s="12">
        <v>11.587</v>
      </c>
      <c r="F179" s="7">
        <v>12.721</v>
      </c>
      <c r="G179" s="7">
        <v>6.3559999999999999</v>
      </c>
      <c r="H179" s="7">
        <v>8.4806000000000008</v>
      </c>
      <c r="I179" s="7">
        <v>9.8975100000000005</v>
      </c>
      <c r="J179" s="7">
        <v>4.7496999999999998</v>
      </c>
      <c r="K179" s="7">
        <v>4.9020000000000001</v>
      </c>
      <c r="L179" s="7">
        <v>6.7432999999999996</v>
      </c>
      <c r="M179" s="7">
        <v>3.8010000000000002</v>
      </c>
      <c r="N179" s="7">
        <v>4.6420000000000003</v>
      </c>
      <c r="O179" s="7">
        <v>12.252000000000001</v>
      </c>
    </row>
    <row r="180" spans="1:15" hidden="1" x14ac:dyDescent="0.25">
      <c r="A180" s="9" t="s">
        <v>131</v>
      </c>
      <c r="B180" s="9" t="s">
        <v>132</v>
      </c>
      <c r="C180" s="26"/>
      <c r="D180" s="12">
        <v>0.309</v>
      </c>
      <c r="E180" s="12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</row>
    <row r="181" spans="1:15" hidden="1" x14ac:dyDescent="0.25">
      <c r="A181" s="9" t="s">
        <v>201</v>
      </c>
      <c r="B181" s="9" t="s">
        <v>201</v>
      </c>
      <c r="C181" s="26"/>
      <c r="D181" s="12">
        <v>2.5960000000000001</v>
      </c>
      <c r="E181" s="12">
        <v>1.0249999999999999</v>
      </c>
      <c r="F181" s="7">
        <v>0.56499999999999995</v>
      </c>
      <c r="G181" s="7">
        <v>0.14799999999999999</v>
      </c>
      <c r="H181" s="7">
        <v>3.0756999999999999</v>
      </c>
      <c r="I181" s="7">
        <v>5.0233999999999996</v>
      </c>
      <c r="J181" s="7">
        <v>3.4883000000000002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</row>
    <row r="182" spans="1:15" hidden="1" x14ac:dyDescent="0.25">
      <c r="A182" s="9" t="s">
        <v>346</v>
      </c>
      <c r="B182" s="9" t="s">
        <v>347</v>
      </c>
      <c r="C182" s="26"/>
      <c r="D182" s="12">
        <v>1.0999999999999999E-2</v>
      </c>
      <c r="E182" s="12">
        <v>2.1000000000000001E-2</v>
      </c>
      <c r="F182" s="7">
        <v>8.9999999999999993E-3</v>
      </c>
      <c r="G182" s="7">
        <v>4.0000000000000001E-3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</row>
    <row r="183" spans="1:15" hidden="1" x14ac:dyDescent="0.25">
      <c r="A183" s="9" t="s">
        <v>328</v>
      </c>
      <c r="B183" s="9" t="s">
        <v>329</v>
      </c>
      <c r="C183" s="26"/>
      <c r="D183" s="12">
        <v>1.101</v>
      </c>
      <c r="E183" s="12">
        <v>1.282</v>
      </c>
      <c r="F183" s="7">
        <v>1.24</v>
      </c>
      <c r="G183" s="7">
        <v>0.53585499999999997</v>
      </c>
      <c r="H183" s="7">
        <v>0.218421</v>
      </c>
      <c r="I183" s="7">
        <v>8.8491E-2</v>
      </c>
      <c r="J183" s="7">
        <v>3.0800000000000001E-2</v>
      </c>
      <c r="K183" s="7">
        <v>2.93E-2</v>
      </c>
      <c r="L183" s="7">
        <v>0.30409999999999998</v>
      </c>
      <c r="M183" s="7">
        <v>0.20030000000000001</v>
      </c>
      <c r="N183" s="7">
        <v>0.32740000000000002</v>
      </c>
      <c r="O183" s="7">
        <v>0.74729999999999996</v>
      </c>
    </row>
    <row r="184" spans="1:15" hidden="1" x14ac:dyDescent="0.25">
      <c r="A184" s="9" t="s">
        <v>274</v>
      </c>
      <c r="B184" s="9" t="s">
        <v>275</v>
      </c>
      <c r="C184" s="26"/>
      <c r="D184" s="12">
        <v>7.0000000000000007E-2</v>
      </c>
      <c r="E184" s="12">
        <v>6.4000000000000001E-2</v>
      </c>
      <c r="F184" s="7">
        <v>1.2E-2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0.02</v>
      </c>
      <c r="O184" s="7">
        <v>1.4490000000000001</v>
      </c>
    </row>
    <row r="185" spans="1:15" hidden="1" x14ac:dyDescent="0.25">
      <c r="A185" s="9" t="s">
        <v>173</v>
      </c>
      <c r="B185" s="9" t="s">
        <v>174</v>
      </c>
      <c r="C185" s="26"/>
      <c r="D185" s="12">
        <v>0.59799999999999998</v>
      </c>
      <c r="E185" s="12">
        <v>0.72199999999999998</v>
      </c>
      <c r="F185" s="7">
        <v>0.61099999999999999</v>
      </c>
      <c r="G185" s="7">
        <v>0.625</v>
      </c>
      <c r="H185" s="7">
        <v>0.79730000000000001</v>
      </c>
      <c r="I185" s="7">
        <v>0.67706299999999997</v>
      </c>
      <c r="J185" s="7">
        <v>0.64139999999999997</v>
      </c>
      <c r="K185" s="7">
        <v>0.41799999999999998</v>
      </c>
      <c r="L185" s="7">
        <v>0.19400000000000001</v>
      </c>
      <c r="M185" s="7">
        <v>0.72</v>
      </c>
      <c r="N185" s="7">
        <v>0</v>
      </c>
      <c r="O185" s="7">
        <v>1.2001999999999999</v>
      </c>
    </row>
    <row r="186" spans="1:15" hidden="1" x14ac:dyDescent="0.25">
      <c r="A186" s="9" t="s">
        <v>171</v>
      </c>
      <c r="B186" s="9" t="s">
        <v>172</v>
      </c>
      <c r="C186" s="26"/>
      <c r="D186" s="12">
        <v>9.5210000000000008</v>
      </c>
      <c r="E186" s="12">
        <v>9.4700000000000006</v>
      </c>
      <c r="F186" s="7">
        <v>0.23</v>
      </c>
      <c r="G186" s="7">
        <v>0.26500000000000001</v>
      </c>
      <c r="H186" s="7">
        <v>0.26500000000000001</v>
      </c>
      <c r="I186" s="7">
        <v>0.60926000000000002</v>
      </c>
      <c r="J186" s="7">
        <v>0.17430000000000001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</row>
    <row r="187" spans="1:15" hidden="1" x14ac:dyDescent="0.25">
      <c r="A187" s="9" t="s">
        <v>175</v>
      </c>
      <c r="B187" s="9" t="s">
        <v>176</v>
      </c>
      <c r="C187" s="26"/>
      <c r="D187" s="12">
        <v>0.19</v>
      </c>
      <c r="E187" s="12">
        <v>0.122</v>
      </c>
      <c r="F187" s="7">
        <v>8.7999999999999995E-2</v>
      </c>
      <c r="G187" s="7">
        <v>8.9999999999999993E-3</v>
      </c>
      <c r="H187" s="7">
        <v>4.2000000000000003E-2</v>
      </c>
      <c r="I187" s="7">
        <v>9.06E-2</v>
      </c>
      <c r="J187" s="7">
        <v>0.2452</v>
      </c>
      <c r="K187" s="7">
        <v>6.0000000000000001E-3</v>
      </c>
      <c r="L187" s="7">
        <v>0</v>
      </c>
      <c r="M187" s="7">
        <v>0</v>
      </c>
      <c r="N187" s="7">
        <v>0</v>
      </c>
      <c r="O187" s="7">
        <v>1E-4</v>
      </c>
    </row>
    <row r="188" spans="1:15" x14ac:dyDescent="0.25">
      <c r="A188" s="10"/>
      <c r="B188" s="10" t="s">
        <v>646</v>
      </c>
      <c r="C188" s="44">
        <v>0.66949999999999998</v>
      </c>
      <c r="D188" s="19">
        <v>3.4889999999999999</v>
      </c>
      <c r="E188" s="12">
        <v>3.1909999999999998</v>
      </c>
      <c r="F188" s="7">
        <v>1.1279999999999999</v>
      </c>
      <c r="G188" s="7">
        <v>0.67200000000000004</v>
      </c>
      <c r="H188" s="7">
        <v>0.93899999999999995</v>
      </c>
      <c r="I188" s="7">
        <v>2.075955</v>
      </c>
      <c r="J188" s="7">
        <v>0.62549999999999994</v>
      </c>
      <c r="K188" s="7">
        <v>0.57220000000000004</v>
      </c>
      <c r="L188" s="7">
        <v>0.5081</v>
      </c>
      <c r="M188" s="7">
        <v>0.45029999999999998</v>
      </c>
      <c r="N188" s="7">
        <v>0.39269999999999999</v>
      </c>
      <c r="O188" s="7">
        <v>0.44340000000000002</v>
      </c>
    </row>
    <row r="189" spans="1:15" hidden="1" x14ac:dyDescent="0.25">
      <c r="A189" s="9" t="s">
        <v>356</v>
      </c>
      <c r="B189" s="9" t="s">
        <v>357</v>
      </c>
      <c r="C189" s="26"/>
      <c r="D189" s="12">
        <v>3.6999999999999998E-2</v>
      </c>
      <c r="E189" s="12">
        <v>2.1000000000000001E-2</v>
      </c>
      <c r="F189" s="7">
        <v>0.10100000000000001</v>
      </c>
      <c r="G189" s="7">
        <v>0</v>
      </c>
      <c r="H189" s="7">
        <v>0</v>
      </c>
      <c r="I189" s="7">
        <v>0.19339999999999999</v>
      </c>
      <c r="J189" s="7">
        <v>4.9500000000000002E-2</v>
      </c>
      <c r="K189" s="7">
        <v>0</v>
      </c>
      <c r="L189" s="7">
        <v>0</v>
      </c>
      <c r="M189" s="7">
        <v>1.0999999999999999E-2</v>
      </c>
      <c r="N189" s="7">
        <v>1.4800000000000001E-2</v>
      </c>
      <c r="O189" s="7">
        <v>3.0000000000000001E-3</v>
      </c>
    </row>
    <row r="190" spans="1:15" hidden="1" x14ac:dyDescent="0.25">
      <c r="A190" s="9" t="s">
        <v>373</v>
      </c>
      <c r="B190" s="9" t="s">
        <v>374</v>
      </c>
      <c r="C190" s="26"/>
      <c r="D190" s="12">
        <v>0.85199999999999998</v>
      </c>
      <c r="E190" s="12">
        <v>0</v>
      </c>
      <c r="F190" s="7">
        <v>4.1000000000000002E-2</v>
      </c>
      <c r="G190" s="7">
        <v>4.7E-2</v>
      </c>
      <c r="H190" s="7">
        <v>3.9E-2</v>
      </c>
      <c r="I190" s="7">
        <v>2.4E-2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</row>
    <row r="191" spans="1:15" hidden="1" x14ac:dyDescent="0.25">
      <c r="A191" s="9" t="s">
        <v>358</v>
      </c>
      <c r="B191" s="9" t="s">
        <v>359</v>
      </c>
      <c r="C191" s="26"/>
      <c r="D191" s="12">
        <v>0</v>
      </c>
      <c r="E191" s="12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4.7E-2</v>
      </c>
      <c r="L191" s="7">
        <v>5.6800000000000003E-2</v>
      </c>
      <c r="M191" s="7">
        <v>5.8000000000000003E-2</v>
      </c>
      <c r="N191" s="7">
        <v>3.1E-2</v>
      </c>
      <c r="O191" s="7">
        <v>2.3E-2</v>
      </c>
    </row>
    <row r="192" spans="1:15" hidden="1" x14ac:dyDescent="0.25">
      <c r="A192" s="9" t="s">
        <v>369</v>
      </c>
      <c r="B192" s="9" t="s">
        <v>370</v>
      </c>
      <c r="C192" s="26"/>
      <c r="D192" s="12">
        <v>0.92900000000000005</v>
      </c>
      <c r="E192" s="12">
        <v>0.749</v>
      </c>
      <c r="F192" s="7">
        <v>0.46899999999999997</v>
      </c>
      <c r="G192" s="7">
        <v>0.13400000000000001</v>
      </c>
      <c r="H192" s="7">
        <v>0.60499999999999998</v>
      </c>
      <c r="I192" s="7">
        <v>0.21199999999999999</v>
      </c>
      <c r="J192" s="7">
        <v>0.1862</v>
      </c>
      <c r="K192" s="7">
        <v>0.40300000000000002</v>
      </c>
      <c r="L192" s="7">
        <v>0.1951</v>
      </c>
      <c r="M192" s="7">
        <v>0.32900000000000001</v>
      </c>
      <c r="N192" s="7">
        <v>0.33090000000000003</v>
      </c>
      <c r="O192" s="7">
        <v>0.37340000000000001</v>
      </c>
    </row>
    <row r="193" spans="1:15" hidden="1" x14ac:dyDescent="0.25">
      <c r="A193" s="9" t="s">
        <v>360</v>
      </c>
      <c r="B193" s="9" t="s">
        <v>361</v>
      </c>
      <c r="C193" s="26"/>
      <c r="D193" s="12">
        <v>1.3740000000000001</v>
      </c>
      <c r="E193" s="12">
        <v>2.1659999999999999</v>
      </c>
      <c r="F193" s="7">
        <v>0.32200000000000001</v>
      </c>
      <c r="G193" s="7">
        <v>0.27900000000000003</v>
      </c>
      <c r="H193" s="7">
        <v>2.8000000000000001E-2</v>
      </c>
      <c r="I193" s="7">
        <v>1.427</v>
      </c>
      <c r="J193" s="7">
        <v>0.215</v>
      </c>
      <c r="K193" s="7">
        <v>0</v>
      </c>
      <c r="L193" s="7">
        <v>0.01</v>
      </c>
      <c r="M193" s="7">
        <v>6.1999999999999998E-3</v>
      </c>
      <c r="N193" s="7">
        <v>0</v>
      </c>
      <c r="O193" s="7">
        <v>0</v>
      </c>
    </row>
    <row r="194" spans="1:15" hidden="1" x14ac:dyDescent="0.25">
      <c r="A194" s="3" t="s">
        <v>642</v>
      </c>
      <c r="B194" s="9" t="s">
        <v>368</v>
      </c>
      <c r="C194" s="26"/>
      <c r="D194" s="12">
        <v>0</v>
      </c>
      <c r="E194" s="12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4.3999999999999997E-2</v>
      </c>
    </row>
    <row r="195" spans="1:15" hidden="1" x14ac:dyDescent="0.25">
      <c r="A195" s="9" t="s">
        <v>350</v>
      </c>
      <c r="B195" s="9" t="s">
        <v>351</v>
      </c>
      <c r="C195" s="26"/>
      <c r="D195" s="12">
        <v>0</v>
      </c>
      <c r="E195" s="12">
        <v>0.1</v>
      </c>
      <c r="F195" s="7">
        <v>0.15</v>
      </c>
      <c r="G195" s="7">
        <v>0.17499999999999999</v>
      </c>
      <c r="H195" s="7">
        <v>0.2</v>
      </c>
      <c r="I195" s="7">
        <v>0.17499999999999999</v>
      </c>
      <c r="J195" s="7">
        <v>0.125</v>
      </c>
      <c r="K195" s="7">
        <v>0.1</v>
      </c>
      <c r="L195" s="7">
        <v>0.1</v>
      </c>
      <c r="M195" s="7">
        <v>1E-4</v>
      </c>
      <c r="N195" s="7">
        <v>0</v>
      </c>
      <c r="O195" s="7">
        <v>0</v>
      </c>
    </row>
    <row r="196" spans="1:15" hidden="1" x14ac:dyDescent="0.25">
      <c r="A196" s="9" t="s">
        <v>366</v>
      </c>
      <c r="B196" s="9" t="s">
        <v>367</v>
      </c>
      <c r="C196" s="26"/>
      <c r="D196" s="12">
        <v>0</v>
      </c>
      <c r="E196" s="12">
        <v>0</v>
      </c>
      <c r="F196" s="7">
        <v>0</v>
      </c>
      <c r="G196" s="7">
        <v>0</v>
      </c>
      <c r="H196" s="7">
        <v>1.2999999999999999E-2</v>
      </c>
      <c r="I196" s="7">
        <v>1.2999999999999999E-2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</row>
    <row r="197" spans="1:15" hidden="1" x14ac:dyDescent="0.25">
      <c r="A197" s="9" t="s">
        <v>364</v>
      </c>
      <c r="B197" s="9" t="s">
        <v>365</v>
      </c>
      <c r="C197" s="26"/>
      <c r="D197" s="12">
        <v>0</v>
      </c>
      <c r="E197" s="12">
        <v>0</v>
      </c>
      <c r="F197" s="7">
        <v>0</v>
      </c>
      <c r="G197" s="7">
        <v>0</v>
      </c>
      <c r="H197" s="7">
        <v>0</v>
      </c>
      <c r="I197" s="7">
        <v>0</v>
      </c>
      <c r="J197" s="7">
        <v>1.2999999999999999E-2</v>
      </c>
      <c r="K197" s="7">
        <v>1.4999999999999999E-2</v>
      </c>
      <c r="L197" s="7">
        <v>0.02</v>
      </c>
      <c r="M197" s="7">
        <v>0.02</v>
      </c>
      <c r="N197" s="7">
        <v>0</v>
      </c>
      <c r="O197" s="7">
        <v>0</v>
      </c>
    </row>
    <row r="198" spans="1:15" hidden="1" x14ac:dyDescent="0.25">
      <c r="A198" s="9" t="s">
        <v>371</v>
      </c>
      <c r="B198" s="9" t="s">
        <v>372</v>
      </c>
      <c r="C198" s="26"/>
      <c r="D198" s="12">
        <v>0</v>
      </c>
      <c r="E198" s="12">
        <v>3.0000000000000001E-3</v>
      </c>
      <c r="F198" s="7">
        <v>6.0000000000000001E-3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</row>
    <row r="199" spans="1:15" hidden="1" x14ac:dyDescent="0.25">
      <c r="A199" s="9" t="s">
        <v>352</v>
      </c>
      <c r="B199" s="9" t="s">
        <v>353</v>
      </c>
      <c r="C199" s="26"/>
      <c r="D199" s="12">
        <v>0.26700000000000002</v>
      </c>
      <c r="E199" s="12">
        <v>0.14399999999999999</v>
      </c>
      <c r="F199" s="7">
        <v>1.2999999999999999E-2</v>
      </c>
      <c r="G199" s="7">
        <v>0</v>
      </c>
      <c r="H199" s="7">
        <v>3.3000000000000002E-2</v>
      </c>
      <c r="I199" s="7">
        <v>1.06E-2</v>
      </c>
      <c r="J199" s="7">
        <v>1.47E-2</v>
      </c>
      <c r="K199" s="7">
        <v>7.0000000000000001E-3</v>
      </c>
      <c r="L199" s="7">
        <v>0.12620000000000001</v>
      </c>
      <c r="M199" s="7">
        <v>2.5999999999999999E-2</v>
      </c>
      <c r="N199" s="7">
        <v>1.6E-2</v>
      </c>
      <c r="O199" s="7">
        <v>0</v>
      </c>
    </row>
    <row r="200" spans="1:15" hidden="1" x14ac:dyDescent="0.25">
      <c r="A200" s="9" t="s">
        <v>348</v>
      </c>
      <c r="B200" s="9" t="s">
        <v>349</v>
      </c>
      <c r="C200" s="26"/>
      <c r="D200" s="12">
        <v>6.0000000000000001E-3</v>
      </c>
      <c r="E200" s="12">
        <v>8.0000000000000002E-3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</row>
    <row r="201" spans="1:15" hidden="1" x14ac:dyDescent="0.25">
      <c r="A201" s="9" t="s">
        <v>354</v>
      </c>
      <c r="B201" s="9" t="s">
        <v>355</v>
      </c>
      <c r="C201" s="26"/>
      <c r="D201" s="12">
        <v>2.4E-2</v>
      </c>
      <c r="E201" s="12">
        <v>0</v>
      </c>
      <c r="F201" s="7">
        <v>0.02</v>
      </c>
      <c r="G201" s="7">
        <v>2.1999999999999999E-2</v>
      </c>
      <c r="H201" s="7">
        <v>2.1000000000000001E-2</v>
      </c>
      <c r="I201" s="7">
        <v>1.7954999999999999E-2</v>
      </c>
      <c r="J201" s="7">
        <v>0</v>
      </c>
      <c r="K201" s="7">
        <v>2.0000000000000001E-4</v>
      </c>
      <c r="L201" s="7">
        <v>0</v>
      </c>
      <c r="M201" s="7">
        <v>0</v>
      </c>
      <c r="N201" s="7">
        <v>0</v>
      </c>
      <c r="O201" s="7">
        <v>0</v>
      </c>
    </row>
    <row r="202" spans="1:15" hidden="1" x14ac:dyDescent="0.25">
      <c r="A202" s="9" t="s">
        <v>362</v>
      </c>
      <c r="B202" s="9" t="s">
        <v>363</v>
      </c>
      <c r="C202" s="26"/>
      <c r="D202" s="12">
        <v>0</v>
      </c>
      <c r="E202" s="12">
        <v>0</v>
      </c>
      <c r="F202" s="7">
        <v>6.0000000000000001E-3</v>
      </c>
      <c r="G202" s="7">
        <v>1.4999999999999999E-2</v>
      </c>
      <c r="H202" s="7">
        <v>0</v>
      </c>
      <c r="I202" s="7">
        <v>3.0000000000000001E-3</v>
      </c>
      <c r="J202" s="7">
        <v>2.2100000000000002E-2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</row>
    <row r="203" spans="1:15" x14ac:dyDescent="0.25">
      <c r="A203" s="10"/>
      <c r="B203" s="10" t="s">
        <v>648</v>
      </c>
      <c r="C203" s="28">
        <f>C204+C205+C206+C207+C208+C209+C210+C211+C212+C213+C214+C215+C216+C217</f>
        <v>914.01989037006513</v>
      </c>
      <c r="D203" s="19">
        <v>1170.528</v>
      </c>
      <c r="E203" s="12">
        <v>1738.7449999999999</v>
      </c>
      <c r="F203" s="7">
        <v>1382.3545999999999</v>
      </c>
      <c r="G203" s="7">
        <v>1327.67563</v>
      </c>
      <c r="H203" s="7">
        <v>1336.03206</v>
      </c>
      <c r="I203" s="7">
        <v>512.59213899999997</v>
      </c>
      <c r="J203" s="7">
        <v>663.23449000000005</v>
      </c>
      <c r="K203" s="7">
        <v>765.87549999999999</v>
      </c>
      <c r="L203" s="7">
        <v>545.22130000000004</v>
      </c>
      <c r="M203" s="7">
        <v>771.73979999999995</v>
      </c>
      <c r="N203" s="7">
        <v>699.0847</v>
      </c>
      <c r="O203" s="7">
        <v>970.11500000000001</v>
      </c>
    </row>
    <row r="204" spans="1:15" x14ac:dyDescent="0.25">
      <c r="A204" s="9" t="s">
        <v>377</v>
      </c>
      <c r="B204" s="9" t="s">
        <v>378</v>
      </c>
      <c r="C204" s="26">
        <v>8.1</v>
      </c>
      <c r="D204" s="12">
        <v>5.8999999999999999E-3</v>
      </c>
      <c r="E204" s="12">
        <v>8.5</v>
      </c>
      <c r="F204" s="7">
        <v>8.4</v>
      </c>
      <c r="G204" s="7">
        <v>8.6999999999999993</v>
      </c>
      <c r="H204" s="7">
        <v>7.29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</row>
    <row r="205" spans="1:15" x14ac:dyDescent="0.25">
      <c r="A205" s="9" t="s">
        <v>399</v>
      </c>
      <c r="B205" s="9" t="s">
        <v>400</v>
      </c>
      <c r="C205" s="45">
        <v>6.2186852389999965</v>
      </c>
      <c r="D205" s="12">
        <v>10.0014</v>
      </c>
      <c r="E205" s="12">
        <v>16.009</v>
      </c>
      <c r="F205" s="7">
        <v>22.784800000000001</v>
      </c>
      <c r="G205" s="7">
        <v>14.752660000000001</v>
      </c>
      <c r="H205" s="7">
        <v>108.85158800000001</v>
      </c>
      <c r="I205" s="7">
        <v>12.261604</v>
      </c>
      <c r="J205" s="7">
        <v>14.051565</v>
      </c>
      <c r="K205" s="7">
        <v>16.868600000000001</v>
      </c>
      <c r="L205" s="7">
        <v>14.904199999999999</v>
      </c>
      <c r="M205" s="7">
        <v>18.6721</v>
      </c>
      <c r="N205" s="7">
        <v>15.6736</v>
      </c>
      <c r="O205" s="7">
        <v>15.9314</v>
      </c>
    </row>
    <row r="206" spans="1:15" x14ac:dyDescent="0.25">
      <c r="A206" s="9" t="s">
        <v>383</v>
      </c>
      <c r="B206" s="9" t="s">
        <v>384</v>
      </c>
      <c r="C206" s="45">
        <v>0.97616834411930042</v>
      </c>
      <c r="D206" s="12">
        <v>0.88600000000000001</v>
      </c>
      <c r="E206" s="12">
        <v>62.021700000000003</v>
      </c>
      <c r="F206" s="7">
        <v>61.287500000000001</v>
      </c>
      <c r="G206" s="7">
        <v>61.441575999999998</v>
      </c>
      <c r="H206" s="7">
        <v>73.508523999999994</v>
      </c>
      <c r="I206" s="7">
        <v>0.397096</v>
      </c>
      <c r="J206" s="7">
        <v>0.45249400000000001</v>
      </c>
      <c r="K206" s="7">
        <v>0.41959999999999997</v>
      </c>
      <c r="L206" s="7">
        <v>0.30159999999999998</v>
      </c>
      <c r="M206" s="7">
        <v>0.71789999999999998</v>
      </c>
      <c r="N206" s="7">
        <v>0.36990000000000001</v>
      </c>
      <c r="O206" s="7">
        <v>0.48480000000000001</v>
      </c>
    </row>
    <row r="207" spans="1:15" x14ac:dyDescent="0.25">
      <c r="A207" s="9" t="s">
        <v>401</v>
      </c>
      <c r="B207" s="9" t="s">
        <v>402</v>
      </c>
      <c r="C207" s="45">
        <v>3.5136149259455984</v>
      </c>
      <c r="D207" s="12">
        <v>3.7263999999999999</v>
      </c>
      <c r="E207" s="12">
        <v>48.936700000000002</v>
      </c>
      <c r="F207" s="7">
        <v>63.471499999999999</v>
      </c>
      <c r="G207" s="7">
        <v>62.811535999999997</v>
      </c>
      <c r="H207" s="7">
        <v>137.38978499999999</v>
      </c>
      <c r="I207" s="7">
        <v>2.0079099999999999</v>
      </c>
      <c r="J207" s="7">
        <v>2.5844279999999999</v>
      </c>
      <c r="K207" s="7">
        <v>2.7469000000000001</v>
      </c>
      <c r="L207" s="7">
        <v>1.2524999999999999</v>
      </c>
      <c r="M207" s="7">
        <v>1.4197</v>
      </c>
      <c r="N207" s="7">
        <v>1.1548</v>
      </c>
      <c r="O207" s="7">
        <v>1.7871999999999999</v>
      </c>
    </row>
    <row r="208" spans="1:15" x14ac:dyDescent="0.25">
      <c r="A208" s="9" t="s">
        <v>395</v>
      </c>
      <c r="B208" s="9" t="s">
        <v>396</v>
      </c>
      <c r="C208" s="45">
        <v>25.561999999999998</v>
      </c>
      <c r="D208" s="12">
        <v>31.326899999999998</v>
      </c>
      <c r="E208" s="12">
        <v>32.616</v>
      </c>
      <c r="F208" s="7">
        <v>18.271999999999998</v>
      </c>
      <c r="G208" s="7">
        <v>18.082999999999998</v>
      </c>
      <c r="H208" s="7">
        <v>14.332000000000001</v>
      </c>
      <c r="I208" s="7">
        <v>1.1413</v>
      </c>
      <c r="J208" s="7">
        <v>1.7350000000000001</v>
      </c>
      <c r="K208" s="7">
        <v>2.617</v>
      </c>
      <c r="L208" s="7">
        <v>1.1459999999999999</v>
      </c>
      <c r="M208" s="7">
        <v>2.5129999999999999</v>
      </c>
      <c r="N208" s="7">
        <v>2.2999999999999998</v>
      </c>
      <c r="O208" s="7">
        <v>0.7</v>
      </c>
    </row>
    <row r="209" spans="1:15" hidden="1" x14ac:dyDescent="0.25">
      <c r="A209" s="9" t="s">
        <v>391</v>
      </c>
      <c r="B209" s="9" t="s">
        <v>392</v>
      </c>
      <c r="C209" s="26"/>
      <c r="D209" s="12">
        <v>0</v>
      </c>
      <c r="E209" s="12">
        <v>0</v>
      </c>
      <c r="F209" s="7">
        <v>1</v>
      </c>
      <c r="G209" s="7">
        <v>6.9999999999999999E-4</v>
      </c>
      <c r="H209" s="7">
        <v>6.9999999999999999E-4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</row>
    <row r="210" spans="1:15" x14ac:dyDescent="0.25">
      <c r="A210" s="9" t="s">
        <v>397</v>
      </c>
      <c r="B210" s="9" t="s">
        <v>398</v>
      </c>
      <c r="C210" s="45">
        <v>53.414341505000039</v>
      </c>
      <c r="D210" s="12">
        <v>59.589300000000001</v>
      </c>
      <c r="E210" s="12">
        <v>96.1541</v>
      </c>
      <c r="F210" s="7">
        <v>142.60159999999999</v>
      </c>
      <c r="G210" s="7">
        <v>174.87289100000001</v>
      </c>
      <c r="H210" s="7">
        <v>99.532932000000002</v>
      </c>
      <c r="I210" s="7">
        <v>81.254333000000003</v>
      </c>
      <c r="J210" s="7">
        <v>150.824917</v>
      </c>
      <c r="K210" s="7">
        <v>141.6927</v>
      </c>
      <c r="L210" s="7">
        <v>72.904899999999998</v>
      </c>
      <c r="M210" s="7">
        <v>199.7039</v>
      </c>
      <c r="N210" s="7">
        <v>244.4299</v>
      </c>
      <c r="O210" s="7">
        <v>244.06209999999999</v>
      </c>
    </row>
    <row r="211" spans="1:15" x14ac:dyDescent="0.25">
      <c r="A211" s="9" t="s">
        <v>38</v>
      </c>
      <c r="B211" s="9" t="s">
        <v>39</v>
      </c>
      <c r="C211" s="45">
        <v>416.95400000000001</v>
      </c>
      <c r="D211" s="12">
        <v>601.10069999999996</v>
      </c>
      <c r="E211" s="20">
        <v>519.721</v>
      </c>
      <c r="F211" s="7">
        <v>37.125</v>
      </c>
      <c r="G211" s="7">
        <v>42.323999999999998</v>
      </c>
      <c r="H211" s="7">
        <v>4.3949910000000001</v>
      </c>
      <c r="I211" s="7">
        <v>0.60509000000000002</v>
      </c>
      <c r="J211" s="7">
        <v>0.68835999999999997</v>
      </c>
      <c r="K211" s="7">
        <v>0.58279999999999998</v>
      </c>
      <c r="L211" s="7">
        <v>0.74629999999999996</v>
      </c>
      <c r="M211" s="7">
        <v>1.2426999999999999</v>
      </c>
      <c r="N211" s="7">
        <v>1.367</v>
      </c>
      <c r="O211" s="7">
        <v>0.60970000000000002</v>
      </c>
    </row>
    <row r="212" spans="1:15" x14ac:dyDescent="0.25">
      <c r="A212" s="9" t="s">
        <v>381</v>
      </c>
      <c r="B212" s="9" t="s">
        <v>382</v>
      </c>
      <c r="C212" s="45">
        <v>36.491375006999995</v>
      </c>
      <c r="D212" s="12">
        <v>52.703499999999998</v>
      </c>
      <c r="E212" s="12">
        <v>56.491999999999997</v>
      </c>
      <c r="F212" s="7">
        <v>71.866</v>
      </c>
      <c r="G212" s="7">
        <v>67.540826999999993</v>
      </c>
      <c r="H212" s="7">
        <v>69.671627000000001</v>
      </c>
      <c r="I212" s="7">
        <v>35.745185999999997</v>
      </c>
      <c r="J212" s="7">
        <v>42.932440999999997</v>
      </c>
      <c r="K212" s="7">
        <v>65.928299999999993</v>
      </c>
      <c r="L212" s="7">
        <v>43.5745</v>
      </c>
      <c r="M212" s="7">
        <v>95.632400000000004</v>
      </c>
      <c r="N212" s="7">
        <v>77.359099999999998</v>
      </c>
      <c r="O212" s="7">
        <v>102.4455</v>
      </c>
    </row>
    <row r="213" spans="1:15" x14ac:dyDescent="0.25">
      <c r="A213" s="9" t="s">
        <v>385</v>
      </c>
      <c r="B213" s="9" t="s">
        <v>386</v>
      </c>
      <c r="C213" s="45">
        <v>119.61354517300009</v>
      </c>
      <c r="D213" s="12">
        <v>104.0287</v>
      </c>
      <c r="E213" s="12">
        <v>460.98719999999997</v>
      </c>
      <c r="F213" s="7">
        <v>500.01870000000002</v>
      </c>
      <c r="G213" s="7">
        <v>482.67943600000001</v>
      </c>
      <c r="H213" s="7">
        <v>415.49104199999999</v>
      </c>
      <c r="I213" s="7">
        <v>91.130424000000005</v>
      </c>
      <c r="J213" s="7">
        <v>103.306926</v>
      </c>
      <c r="K213" s="7">
        <v>97.381799999999998</v>
      </c>
      <c r="L213" s="7">
        <v>74.261399999999995</v>
      </c>
      <c r="M213" s="7">
        <v>75.414900000000003</v>
      </c>
      <c r="N213" s="7">
        <v>63.122700000000002</v>
      </c>
      <c r="O213" s="7">
        <v>89.217699999999994</v>
      </c>
    </row>
    <row r="214" spans="1:15" x14ac:dyDescent="0.25">
      <c r="A214" s="9" t="s">
        <v>379</v>
      </c>
      <c r="B214" s="9" t="s">
        <v>380</v>
      </c>
      <c r="C214" s="45">
        <v>23.939799999999998</v>
      </c>
      <c r="D214" s="12">
        <v>12.02</v>
      </c>
      <c r="E214" s="12">
        <v>1.4E-2</v>
      </c>
      <c r="F214" s="7">
        <v>3.3399999999999999E-2</v>
      </c>
      <c r="G214" s="7">
        <v>3.3399999999999999E-2</v>
      </c>
      <c r="H214" s="7">
        <v>3.3399999999999999E-2</v>
      </c>
      <c r="I214" s="7">
        <v>0.496</v>
      </c>
      <c r="J214" s="7">
        <v>0.60199999999999998</v>
      </c>
      <c r="K214" s="7">
        <v>2.3999999999999998E-3</v>
      </c>
      <c r="L214" s="7">
        <v>0.58699999999999997</v>
      </c>
      <c r="M214" s="7">
        <v>1.0109999999999999</v>
      </c>
      <c r="N214" s="7">
        <v>0.81200000000000006</v>
      </c>
      <c r="O214" s="7">
        <v>3.012</v>
      </c>
    </row>
    <row r="215" spans="1:15" x14ac:dyDescent="0.25">
      <c r="A215" s="9" t="s">
        <v>387</v>
      </c>
      <c r="B215" s="9" t="s">
        <v>388</v>
      </c>
      <c r="C215" s="45">
        <v>149.49928113600001</v>
      </c>
      <c r="D215" s="12">
        <v>218.96770000000001</v>
      </c>
      <c r="E215" s="12">
        <v>237.64949999999999</v>
      </c>
      <c r="F215" s="7">
        <v>289.25920000000002</v>
      </c>
      <c r="G215" s="7">
        <v>243.38504</v>
      </c>
      <c r="H215" s="7">
        <v>235.924879</v>
      </c>
      <c r="I215" s="7">
        <v>208.18281500000001</v>
      </c>
      <c r="J215" s="7">
        <v>242.27326400000001</v>
      </c>
      <c r="K215" s="7">
        <v>259.04450000000003</v>
      </c>
      <c r="L215" s="7">
        <v>216.43530000000001</v>
      </c>
      <c r="M215" s="7">
        <v>205.54730000000001</v>
      </c>
      <c r="N215" s="7">
        <v>199.3563</v>
      </c>
      <c r="O215" s="7">
        <v>309.66340000000002</v>
      </c>
    </row>
    <row r="216" spans="1:15" x14ac:dyDescent="0.25">
      <c r="A216" s="9" t="s">
        <v>389</v>
      </c>
      <c r="B216" s="9" t="s">
        <v>390</v>
      </c>
      <c r="C216" s="45">
        <v>65.027645292000031</v>
      </c>
      <c r="D216" s="12">
        <v>69.897199999999998</v>
      </c>
      <c r="E216" s="12">
        <v>81.171199999999999</v>
      </c>
      <c r="F216" s="7">
        <v>80.571899999999999</v>
      </c>
      <c r="G216" s="7">
        <v>74.950332000000003</v>
      </c>
      <c r="H216" s="7">
        <v>73.706952000000001</v>
      </c>
      <c r="I216" s="7">
        <v>69.348456999999996</v>
      </c>
      <c r="J216" s="7">
        <v>93.802160000000001</v>
      </c>
      <c r="K216" s="7">
        <v>164.94589999999999</v>
      </c>
      <c r="L216" s="7">
        <v>108.10550000000001</v>
      </c>
      <c r="M216" s="7">
        <v>157.34219999999999</v>
      </c>
      <c r="N216" s="7">
        <v>71.457300000000004</v>
      </c>
      <c r="O216" s="7">
        <v>181.9933</v>
      </c>
    </row>
    <row r="217" spans="1:15" x14ac:dyDescent="0.25">
      <c r="A217" s="9" t="s">
        <v>393</v>
      </c>
      <c r="B217" s="9" t="s">
        <v>394</v>
      </c>
      <c r="C217" s="45">
        <v>4.7094337479999986</v>
      </c>
      <c r="D217" s="12">
        <v>6.2740999999999998</v>
      </c>
      <c r="E217" s="12">
        <v>118.4721</v>
      </c>
      <c r="F217" s="7">
        <v>122.788</v>
      </c>
      <c r="G217" s="7">
        <v>118.424232</v>
      </c>
      <c r="H217" s="7">
        <v>100.298631</v>
      </c>
      <c r="I217" s="7">
        <v>10.627014000000001</v>
      </c>
      <c r="J217" s="7">
        <v>10.669295</v>
      </c>
      <c r="K217" s="7">
        <v>14.2278</v>
      </c>
      <c r="L217" s="7">
        <v>11.7484</v>
      </c>
      <c r="M217" s="7">
        <v>13.7654</v>
      </c>
      <c r="N217" s="7">
        <v>23.049099999999999</v>
      </c>
      <c r="O217" s="7">
        <v>20.817599999999999</v>
      </c>
    </row>
    <row r="218" spans="1:15" x14ac:dyDescent="0.25">
      <c r="A218" s="10"/>
      <c r="B218" s="10" t="s">
        <v>647</v>
      </c>
      <c r="C218" s="44">
        <v>26.569514999999999</v>
      </c>
      <c r="D218" s="19">
        <v>55.243000000000002</v>
      </c>
      <c r="E218" s="7">
        <v>33.378</v>
      </c>
      <c r="F218" s="6">
        <v>55.524000000000001</v>
      </c>
      <c r="G218" s="7">
        <v>35.963000000000001</v>
      </c>
      <c r="H218" s="7">
        <v>55.798000000000002</v>
      </c>
      <c r="I218" s="7">
        <v>49.877000000000002</v>
      </c>
      <c r="J218" s="7">
        <v>87.543999999999997</v>
      </c>
      <c r="K218" s="7">
        <v>2.8210000000000002</v>
      </c>
      <c r="L218" s="7">
        <v>3.5190000000000001</v>
      </c>
      <c r="M218" s="7">
        <v>5.0259999999999998</v>
      </c>
      <c r="N218" s="7">
        <v>3.2410000000000001</v>
      </c>
      <c r="O218" s="7">
        <v>2.1019999999999999</v>
      </c>
    </row>
    <row r="219" spans="1:15" hidden="1" x14ac:dyDescent="0.25">
      <c r="A219" s="9" t="s">
        <v>432</v>
      </c>
      <c r="B219" s="9" t="s">
        <v>433</v>
      </c>
      <c r="C219" s="9"/>
      <c r="D219" s="12">
        <v>2E-3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1E-3</v>
      </c>
      <c r="L219" s="7">
        <v>1E-3</v>
      </c>
      <c r="M219" s="7">
        <v>5.0000000000000001E-3</v>
      </c>
      <c r="N219" s="7">
        <v>4.0000000000000001E-3</v>
      </c>
      <c r="O219" s="7">
        <v>0</v>
      </c>
    </row>
    <row r="220" spans="1:15" hidden="1" x14ac:dyDescent="0.25">
      <c r="A220" s="9" t="s">
        <v>411</v>
      </c>
      <c r="B220" s="9" t="s">
        <v>412</v>
      </c>
      <c r="C220" s="9"/>
      <c r="D220" s="12">
        <v>0.54200000000000004</v>
      </c>
      <c r="E220" s="7">
        <v>0.45900000000000002</v>
      </c>
      <c r="F220" s="7">
        <v>0.26</v>
      </c>
      <c r="G220" s="7">
        <v>0.33</v>
      </c>
      <c r="H220" s="7">
        <v>0.54359999999999997</v>
      </c>
      <c r="I220" s="7">
        <v>0.65083999999999997</v>
      </c>
      <c r="J220" s="7">
        <v>0.14479</v>
      </c>
      <c r="K220" s="7">
        <v>9.8000000000000004E-2</v>
      </c>
      <c r="L220" s="7">
        <v>0.1348</v>
      </c>
      <c r="M220" s="7">
        <v>0.10100000000000001</v>
      </c>
      <c r="N220" s="7">
        <v>9.7900000000000001E-2</v>
      </c>
      <c r="O220" s="7">
        <v>0.30149999999999999</v>
      </c>
    </row>
    <row r="221" spans="1:15" hidden="1" x14ac:dyDescent="0.25">
      <c r="A221" s="9" t="s">
        <v>430</v>
      </c>
      <c r="B221" s="9" t="s">
        <v>431</v>
      </c>
      <c r="C221" s="9"/>
      <c r="D221" s="12">
        <v>1.9E-2</v>
      </c>
      <c r="E221" s="7">
        <v>0.03</v>
      </c>
      <c r="F221" s="7">
        <v>2.7E-2</v>
      </c>
      <c r="G221" s="7">
        <v>1.9E-2</v>
      </c>
      <c r="H221" s="7">
        <v>2.3E-2</v>
      </c>
      <c r="I221" s="7">
        <v>0.03</v>
      </c>
      <c r="J221" s="7">
        <v>5.8000000000000003E-2</v>
      </c>
      <c r="K221" s="7">
        <v>8.0000000000000002E-3</v>
      </c>
      <c r="L221" s="7">
        <v>2E-3</v>
      </c>
      <c r="M221" s="7">
        <v>0.01</v>
      </c>
      <c r="N221" s="7">
        <v>1.2E-2</v>
      </c>
      <c r="O221" s="7">
        <v>1.3100000000000001E-2</v>
      </c>
    </row>
    <row r="222" spans="1:15" hidden="1" x14ac:dyDescent="0.25">
      <c r="A222" s="9" t="s">
        <v>423</v>
      </c>
      <c r="B222" s="9" t="s">
        <v>424</v>
      </c>
      <c r="C222" s="9"/>
      <c r="D222" s="12">
        <v>0.121</v>
      </c>
      <c r="E222" s="7">
        <v>0.11899999999999999</v>
      </c>
      <c r="F222" s="7">
        <v>0.11700000000000001</v>
      </c>
      <c r="G222" s="7">
        <v>0.11799999999999999</v>
      </c>
      <c r="H222" s="7">
        <v>0.11899999999999999</v>
      </c>
      <c r="I222" s="7">
        <v>0.11899999999999999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</row>
    <row r="223" spans="1:15" hidden="1" x14ac:dyDescent="0.25">
      <c r="A223" s="9" t="s">
        <v>425</v>
      </c>
      <c r="B223" s="9" t="s">
        <v>426</v>
      </c>
      <c r="C223" s="9"/>
      <c r="D223" s="12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0.104</v>
      </c>
      <c r="K223" s="7">
        <v>0.124</v>
      </c>
      <c r="L223" s="7">
        <v>5.8999999999999999E-3</v>
      </c>
      <c r="M223" s="7">
        <v>3.5999999999999999E-3</v>
      </c>
      <c r="N223" s="7">
        <v>1.4E-3</v>
      </c>
      <c r="O223" s="7">
        <v>0</v>
      </c>
    </row>
    <row r="224" spans="1:15" hidden="1" x14ac:dyDescent="0.25">
      <c r="A224" s="9" t="s">
        <v>403</v>
      </c>
      <c r="B224" s="9" t="s">
        <v>404</v>
      </c>
      <c r="C224" s="9"/>
      <c r="D224" s="12">
        <v>2.3E-2</v>
      </c>
      <c r="E224" s="7">
        <v>0</v>
      </c>
      <c r="F224" s="7">
        <v>0</v>
      </c>
      <c r="G224" s="7">
        <v>2.3E-2</v>
      </c>
      <c r="H224" s="7">
        <v>2.3E-2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</row>
    <row r="225" spans="1:15" hidden="1" x14ac:dyDescent="0.25">
      <c r="A225" s="9" t="s">
        <v>429</v>
      </c>
      <c r="B225" s="9" t="s">
        <v>429</v>
      </c>
      <c r="C225" s="9"/>
      <c r="D225" s="12">
        <v>1.2010000000000001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</row>
    <row r="226" spans="1:15" hidden="1" x14ac:dyDescent="0.25">
      <c r="A226" s="9" t="s">
        <v>417</v>
      </c>
      <c r="B226" s="9" t="s">
        <v>418</v>
      </c>
      <c r="C226" s="9"/>
      <c r="D226" s="12">
        <v>0.11</v>
      </c>
      <c r="E226" s="7">
        <v>0.16200000000000001</v>
      </c>
      <c r="F226" s="7">
        <v>0.14199999999999999</v>
      </c>
      <c r="G226" s="7">
        <v>9.8000000000000004E-2</v>
      </c>
      <c r="H226" s="7">
        <v>2.1999999999999999E-2</v>
      </c>
      <c r="I226" s="7">
        <v>5.5E-2</v>
      </c>
      <c r="J226" s="7">
        <v>8.5000000000000006E-2</v>
      </c>
      <c r="K226" s="7">
        <v>8.7400000000000005E-2</v>
      </c>
      <c r="L226" s="7">
        <v>0.1303</v>
      </c>
      <c r="M226" s="7">
        <v>0.16220000000000001</v>
      </c>
      <c r="N226" s="7">
        <v>0.12820000000000001</v>
      </c>
      <c r="O226" s="7">
        <v>0.13900000000000001</v>
      </c>
    </row>
    <row r="227" spans="1:15" hidden="1" x14ac:dyDescent="0.25">
      <c r="A227" s="9" t="s">
        <v>434</v>
      </c>
      <c r="B227" s="9" t="s">
        <v>435</v>
      </c>
      <c r="C227" s="9"/>
      <c r="D227" s="12">
        <v>4.5199999999999996</v>
      </c>
      <c r="E227" s="7">
        <v>1.4990000000000001</v>
      </c>
      <c r="F227" s="7">
        <v>6.0860000000000003</v>
      </c>
      <c r="G227" s="7">
        <v>6.05</v>
      </c>
      <c r="H227" s="7">
        <v>6.1189999999999998</v>
      </c>
      <c r="I227" s="7">
        <v>2.23</v>
      </c>
      <c r="J227" s="7">
        <v>2.39662</v>
      </c>
      <c r="K227" s="7">
        <v>2.1084999999999998</v>
      </c>
      <c r="L227" s="7">
        <v>1.9513</v>
      </c>
      <c r="M227" s="7">
        <v>2.8058000000000001</v>
      </c>
      <c r="N227" s="7">
        <v>2.3384999999999998</v>
      </c>
      <c r="O227" s="7">
        <v>1.2430000000000001</v>
      </c>
    </row>
    <row r="228" spans="1:15" hidden="1" x14ac:dyDescent="0.25">
      <c r="A228" s="9" t="s">
        <v>413</v>
      </c>
      <c r="B228" s="9" t="s">
        <v>414</v>
      </c>
      <c r="C228" s="9"/>
      <c r="D228" s="12">
        <v>47.161999999999999</v>
      </c>
      <c r="E228" s="7">
        <v>30.484999999999999</v>
      </c>
      <c r="F228" s="7">
        <v>47.279000000000003</v>
      </c>
      <c r="G228" s="7">
        <v>27.649000000000001</v>
      </c>
      <c r="H228" s="7">
        <v>46.137999999999998</v>
      </c>
      <c r="I228" s="7">
        <v>46.52</v>
      </c>
      <c r="J228" s="7">
        <v>84.173000000000002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</row>
    <row r="229" spans="1:15" hidden="1" x14ac:dyDescent="0.25">
      <c r="A229" s="9" t="s">
        <v>405</v>
      </c>
      <c r="B229" s="9" t="s">
        <v>406</v>
      </c>
      <c r="C229" s="9"/>
      <c r="D229" s="12">
        <v>0.312</v>
      </c>
      <c r="E229" s="7">
        <v>0.19500000000000001</v>
      </c>
      <c r="F229" s="7">
        <v>1.6E-2</v>
      </c>
      <c r="G229" s="7">
        <v>0.01</v>
      </c>
      <c r="H229" s="7">
        <v>0.01</v>
      </c>
      <c r="I229" s="7">
        <v>8.0000000000000002E-3</v>
      </c>
      <c r="J229" s="7">
        <v>0.10100000000000001</v>
      </c>
      <c r="K229" s="7">
        <v>5.0000000000000001E-3</v>
      </c>
      <c r="L229" s="7">
        <v>0.94599999999999995</v>
      </c>
      <c r="M229" s="7">
        <v>1.29</v>
      </c>
      <c r="N229" s="7">
        <v>2.7400000000000001E-2</v>
      </c>
      <c r="O229" s="7">
        <v>4.2000000000000003E-2</v>
      </c>
    </row>
    <row r="230" spans="1:15" hidden="1" x14ac:dyDescent="0.25">
      <c r="A230" s="9" t="s">
        <v>409</v>
      </c>
      <c r="B230" s="9" t="s">
        <v>410</v>
      </c>
      <c r="C230" s="9"/>
      <c r="D230" s="12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7.9000000000000001E-2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</row>
    <row r="231" spans="1:15" hidden="1" x14ac:dyDescent="0.25">
      <c r="A231" s="9" t="s">
        <v>407</v>
      </c>
      <c r="B231" s="9" t="s">
        <v>408</v>
      </c>
      <c r="C231" s="9"/>
      <c r="D231" s="12">
        <v>3.0000000000000001E-3</v>
      </c>
      <c r="E231" s="7">
        <v>4.0000000000000001E-3</v>
      </c>
      <c r="F231" s="7">
        <v>8.0000000000000002E-3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</row>
    <row r="232" spans="1:15" hidden="1" x14ac:dyDescent="0.25">
      <c r="A232" s="9" t="s">
        <v>421</v>
      </c>
      <c r="B232" s="9" t="s">
        <v>422</v>
      </c>
      <c r="C232" s="9"/>
      <c r="D232" s="12">
        <v>0.40400000000000003</v>
      </c>
      <c r="E232" s="7">
        <v>0.41599999999999998</v>
      </c>
      <c r="F232" s="7">
        <v>0.35399999999999998</v>
      </c>
      <c r="G232" s="7">
        <v>0.40400000000000003</v>
      </c>
      <c r="H232" s="7">
        <v>1.4750000000000001</v>
      </c>
      <c r="I232" s="7">
        <v>1.4999999999999999E-2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</row>
    <row r="233" spans="1:15" hidden="1" x14ac:dyDescent="0.25">
      <c r="A233" s="9" t="s">
        <v>415</v>
      </c>
      <c r="B233" s="9" t="s">
        <v>416</v>
      </c>
      <c r="C233" s="9"/>
      <c r="D233" s="12">
        <v>0</v>
      </c>
      <c r="E233" s="7">
        <v>0</v>
      </c>
      <c r="F233" s="7">
        <v>0</v>
      </c>
      <c r="G233" s="7">
        <v>0</v>
      </c>
      <c r="H233" s="7">
        <v>2.1999999999999999E-2</v>
      </c>
      <c r="I233" s="7">
        <v>0</v>
      </c>
      <c r="J233" s="7">
        <v>1.8800000000000001E-2</v>
      </c>
      <c r="K233" s="7">
        <v>0.02</v>
      </c>
      <c r="L233" s="7">
        <v>0</v>
      </c>
      <c r="M233" s="7">
        <v>0</v>
      </c>
      <c r="N233" s="7">
        <v>0</v>
      </c>
      <c r="O233" s="7">
        <v>0</v>
      </c>
    </row>
    <row r="234" spans="1:15" hidden="1" x14ac:dyDescent="0.25">
      <c r="A234" s="9" t="s">
        <v>427</v>
      </c>
      <c r="B234" s="9" t="s">
        <v>428</v>
      </c>
      <c r="C234" s="9"/>
      <c r="D234" s="12">
        <v>0</v>
      </c>
      <c r="E234" s="7">
        <v>0</v>
      </c>
      <c r="F234" s="7">
        <v>0.41499999999999998</v>
      </c>
      <c r="G234" s="7">
        <v>0.41599999999999998</v>
      </c>
      <c r="H234" s="7">
        <v>0.41699999999999998</v>
      </c>
      <c r="I234" s="7">
        <v>1.7999999999999999E-2</v>
      </c>
      <c r="J234" s="7">
        <v>1.7559999999999999E-2</v>
      </c>
      <c r="K234" s="7">
        <v>1.6799999999999999E-2</v>
      </c>
      <c r="L234" s="7">
        <v>2.2000000000000001E-3</v>
      </c>
      <c r="M234" s="7">
        <v>0.308</v>
      </c>
      <c r="N234" s="7">
        <v>0.28120000000000001</v>
      </c>
      <c r="O234" s="7">
        <v>2E-3</v>
      </c>
    </row>
    <row r="235" spans="1:15" hidden="1" x14ac:dyDescent="0.25">
      <c r="A235" s="9" t="s">
        <v>419</v>
      </c>
      <c r="B235" s="9" t="s">
        <v>420</v>
      </c>
      <c r="C235" s="9"/>
      <c r="D235" s="12">
        <v>0.82399999999999995</v>
      </c>
      <c r="E235" s="7">
        <v>8.9999999999999993E-3</v>
      </c>
      <c r="F235" s="7">
        <v>0.82</v>
      </c>
      <c r="G235" s="7">
        <v>0.84599999999999997</v>
      </c>
      <c r="H235" s="7">
        <v>0.88600000000000001</v>
      </c>
      <c r="I235" s="7">
        <v>0.23100000000000001</v>
      </c>
      <c r="J235" s="7">
        <v>0.37</v>
      </c>
      <c r="K235" s="7">
        <v>0.35320000000000001</v>
      </c>
      <c r="L235" s="7">
        <v>0.34799999999999998</v>
      </c>
      <c r="M235" s="7">
        <v>0.34210000000000002</v>
      </c>
      <c r="N235" s="7">
        <v>0.3503</v>
      </c>
      <c r="O235" s="7">
        <v>0.36</v>
      </c>
    </row>
    <row r="236" spans="1:15" x14ac:dyDescent="0.25">
      <c r="C236" s="48"/>
      <c r="D236" s="20"/>
    </row>
    <row r="238" spans="1:15" x14ac:dyDescent="0.25">
      <c r="C238" s="42"/>
    </row>
  </sheetData>
  <sortState ref="A206:N219">
    <sortCondition ref="B206:B21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A8" sqref="A8:XFD8"/>
    </sheetView>
  </sheetViews>
  <sheetFormatPr defaultRowHeight="15" x14ac:dyDescent="0.25"/>
  <cols>
    <col min="1" max="1" width="30.85546875" bestFit="1" customWidth="1"/>
    <col min="2" max="2" width="64.140625" bestFit="1" customWidth="1"/>
    <col min="3" max="15" width="12.7109375" customWidth="1"/>
  </cols>
  <sheetData>
    <row r="1" spans="1:15" x14ac:dyDescent="0.25">
      <c r="A1" t="s">
        <v>654</v>
      </c>
      <c r="B1" s="25"/>
    </row>
    <row r="2" spans="1:15" x14ac:dyDescent="0.25">
      <c r="A2" t="s">
        <v>666</v>
      </c>
      <c r="B2" s="25"/>
    </row>
    <row r="3" spans="1:15" x14ac:dyDescent="0.25">
      <c r="A3" s="1" t="s">
        <v>637</v>
      </c>
      <c r="B3" s="1" t="s">
        <v>638</v>
      </c>
      <c r="C3" s="1" t="s">
        <v>651</v>
      </c>
      <c r="D3" s="1">
        <v>2017</v>
      </c>
      <c r="E3" s="1">
        <v>2016</v>
      </c>
      <c r="F3" s="1">
        <v>2015</v>
      </c>
      <c r="G3" s="1">
        <v>2014</v>
      </c>
      <c r="H3" s="1">
        <v>2013</v>
      </c>
      <c r="I3" s="1">
        <v>2012</v>
      </c>
      <c r="J3" s="1">
        <v>2011</v>
      </c>
      <c r="K3" s="1">
        <v>2010</v>
      </c>
      <c r="L3" s="1">
        <v>2009</v>
      </c>
      <c r="M3" s="1">
        <v>2008</v>
      </c>
      <c r="N3" s="1">
        <v>2007</v>
      </c>
      <c r="O3" s="1">
        <v>2006</v>
      </c>
    </row>
    <row r="4" spans="1:15" x14ac:dyDescent="0.25">
      <c r="A4" s="9" t="s">
        <v>13</v>
      </c>
      <c r="B4" s="9" t="s">
        <v>14</v>
      </c>
      <c r="C4" s="29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2.7240000000000002</v>
      </c>
      <c r="M4" s="7">
        <v>0</v>
      </c>
      <c r="N4" s="7">
        <v>0</v>
      </c>
      <c r="O4" s="7">
        <v>0</v>
      </c>
    </row>
    <row r="5" spans="1:15" x14ac:dyDescent="0.25">
      <c r="A5" s="9" t="s">
        <v>2</v>
      </c>
      <c r="B5" s="9" t="s">
        <v>3</v>
      </c>
      <c r="C5" s="29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8.2000000000000003E-2</v>
      </c>
      <c r="M5" s="7">
        <v>0</v>
      </c>
      <c r="N5" s="7">
        <v>0</v>
      </c>
      <c r="O5" s="7">
        <v>0</v>
      </c>
    </row>
    <row r="6" spans="1:15" x14ac:dyDescent="0.25">
      <c r="A6" s="9" t="s">
        <v>11</v>
      </c>
      <c r="B6" s="9" t="s">
        <v>12</v>
      </c>
      <c r="C6" s="29">
        <v>6.3052990000000007</v>
      </c>
      <c r="D6" s="7">
        <v>5.851</v>
      </c>
      <c r="E6" s="7">
        <v>6.1070000000000002</v>
      </c>
      <c r="F6" s="7">
        <v>5.3230000000000004</v>
      </c>
      <c r="G6" s="7">
        <v>6.1440000000000001</v>
      </c>
      <c r="H6" s="7">
        <v>6.0119819999999997</v>
      </c>
      <c r="I6" s="7">
        <v>5.7731000000000003</v>
      </c>
      <c r="J6" s="7">
        <v>5.5713270000000001</v>
      </c>
      <c r="K6" s="7">
        <v>6.8255999999999997</v>
      </c>
      <c r="L6" s="7">
        <v>9.5945</v>
      </c>
      <c r="M6" s="7">
        <v>7.2374000000000001</v>
      </c>
      <c r="N6" s="7">
        <v>7.2930000000000001</v>
      </c>
      <c r="O6" s="7">
        <v>8.0327999999999999</v>
      </c>
    </row>
    <row r="7" spans="1:15" hidden="1" x14ac:dyDescent="0.25">
      <c r="A7" s="9" t="s">
        <v>0</v>
      </c>
      <c r="B7" s="9" t="s">
        <v>1</v>
      </c>
      <c r="C7" s="29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idden="1" x14ac:dyDescent="0.25">
      <c r="A8" s="9" t="s">
        <v>376</v>
      </c>
      <c r="B8" s="9" t="s">
        <v>375</v>
      </c>
      <c r="C8" s="29"/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3.855</v>
      </c>
      <c r="M8" s="7">
        <v>0</v>
      </c>
      <c r="N8" s="7">
        <v>0</v>
      </c>
      <c r="O8" s="7">
        <v>0</v>
      </c>
    </row>
    <row r="9" spans="1:15" x14ac:dyDescent="0.25">
      <c r="A9" s="9" t="s">
        <v>6</v>
      </c>
      <c r="B9" s="9" t="s">
        <v>7</v>
      </c>
      <c r="C9" s="29">
        <v>396.70503500000007</v>
      </c>
      <c r="D9" s="7">
        <v>215.178</v>
      </c>
      <c r="E9" s="7">
        <v>581.32600000000002</v>
      </c>
      <c r="F9" s="7">
        <v>274.72699999999998</v>
      </c>
      <c r="G9" s="7">
        <v>446.51400000000001</v>
      </c>
      <c r="H9" s="7">
        <v>306.97376300000002</v>
      </c>
      <c r="I9" s="7">
        <v>383.952517</v>
      </c>
      <c r="J9" s="7">
        <v>215.434068</v>
      </c>
      <c r="K9" s="7">
        <v>511.26249999999999</v>
      </c>
      <c r="L9" s="7">
        <v>589.75</v>
      </c>
      <c r="M9" s="7">
        <v>416.94159999999999</v>
      </c>
      <c r="N9" s="7">
        <v>556.06349999999998</v>
      </c>
      <c r="O9" s="7">
        <v>339.99329999999998</v>
      </c>
    </row>
    <row r="10" spans="1:15" x14ac:dyDescent="0.25">
      <c r="A10" s="9" t="s">
        <v>4</v>
      </c>
      <c r="B10" s="9" t="s">
        <v>5</v>
      </c>
      <c r="C10" s="29">
        <v>68.343434000000002</v>
      </c>
      <c r="D10" s="7">
        <v>64.644999999999996</v>
      </c>
      <c r="E10" s="7">
        <v>70.099000000000004</v>
      </c>
      <c r="F10" s="7">
        <v>57.601999999999997</v>
      </c>
      <c r="G10" s="7">
        <v>64.768000000000001</v>
      </c>
      <c r="H10" s="7">
        <v>65.708477000000002</v>
      </c>
      <c r="I10" s="7">
        <v>61.645848999999998</v>
      </c>
      <c r="J10" s="7">
        <v>61.983877</v>
      </c>
      <c r="K10" s="7">
        <v>70.715199999999996</v>
      </c>
      <c r="L10" s="7">
        <v>98.758600000000001</v>
      </c>
      <c r="M10" s="7">
        <v>71.607200000000006</v>
      </c>
      <c r="N10" s="7">
        <v>66.302899999999994</v>
      </c>
      <c r="O10" s="7">
        <v>76.986699999999999</v>
      </c>
    </row>
    <row r="11" spans="1:15" hidden="1" x14ac:dyDescent="0.25">
      <c r="A11" s="9" t="s">
        <v>8</v>
      </c>
      <c r="B11" s="9" t="s">
        <v>9</v>
      </c>
      <c r="C11" s="29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idden="1" x14ac:dyDescent="0.25">
      <c r="A12" s="3" t="s">
        <v>640</v>
      </c>
      <c r="B12" s="9" t="s">
        <v>15</v>
      </c>
      <c r="C12" s="2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x14ac:dyDescent="0.25">
      <c r="A13" s="3" t="s">
        <v>639</v>
      </c>
      <c r="B13" s="9" t="s">
        <v>10</v>
      </c>
      <c r="C13" s="29">
        <v>1.2993619999999999</v>
      </c>
      <c r="D13" s="7">
        <v>0.871</v>
      </c>
      <c r="E13" s="7">
        <v>1.863</v>
      </c>
      <c r="F13" s="7">
        <v>0.85499999999999998</v>
      </c>
      <c r="G13" s="7">
        <v>1.67</v>
      </c>
      <c r="H13" s="7">
        <v>0.96482000000000001</v>
      </c>
      <c r="I13" s="7">
        <v>1.046068</v>
      </c>
      <c r="J13" s="7">
        <v>0.84748500000000004</v>
      </c>
      <c r="K13" s="7">
        <v>2.2932999999999999</v>
      </c>
      <c r="L13" s="7">
        <v>1.7041999999999999</v>
      </c>
      <c r="M13" s="7">
        <v>1.3536999999999999</v>
      </c>
      <c r="N13" s="7">
        <v>1.0612999999999999</v>
      </c>
      <c r="O13" s="7">
        <v>2.4836</v>
      </c>
    </row>
    <row r="14" spans="1:15" x14ac:dyDescent="0.25">
      <c r="A14" s="10"/>
      <c r="B14" s="10" t="s">
        <v>644</v>
      </c>
      <c r="C14" s="38">
        <v>26.994389000000002</v>
      </c>
      <c r="D14" s="19">
        <v>26.298999999999999</v>
      </c>
      <c r="E14" s="7">
        <v>24.15</v>
      </c>
      <c r="F14" s="7">
        <v>22.204000000000001</v>
      </c>
      <c r="G14" s="7">
        <v>26.289000000000001</v>
      </c>
      <c r="H14" s="7">
        <v>29.132214999999999</v>
      </c>
      <c r="I14" s="7">
        <v>25.911318999999999</v>
      </c>
      <c r="J14" s="7">
        <v>26.303777</v>
      </c>
      <c r="K14" s="7">
        <v>21.9817</v>
      </c>
      <c r="L14" s="7">
        <v>22.609500000000001</v>
      </c>
      <c r="M14" s="7">
        <v>23.577100000000002</v>
      </c>
      <c r="N14" s="7">
        <v>28.230799999999999</v>
      </c>
      <c r="O14" s="7">
        <v>37.327199999999998</v>
      </c>
    </row>
    <row r="15" spans="1:15" x14ac:dyDescent="0.25">
      <c r="A15" s="9" t="s">
        <v>42</v>
      </c>
      <c r="B15" s="9" t="s">
        <v>43</v>
      </c>
      <c r="C15" s="31">
        <v>17.539603999999997</v>
      </c>
      <c r="D15" s="7">
        <v>16.654</v>
      </c>
      <c r="E15" s="7">
        <v>15.558</v>
      </c>
      <c r="F15" s="7">
        <v>15.028</v>
      </c>
      <c r="G15" s="7">
        <v>18.498999999999999</v>
      </c>
      <c r="H15" s="7">
        <v>17.813402</v>
      </c>
      <c r="I15" s="7">
        <v>15.553929</v>
      </c>
      <c r="J15" s="7">
        <v>14.541537999999999</v>
      </c>
      <c r="K15" s="7">
        <v>16.295400000000001</v>
      </c>
      <c r="L15" s="7">
        <v>5.2843999999999998</v>
      </c>
      <c r="M15" s="7">
        <v>5.0088999999999997</v>
      </c>
      <c r="N15" s="7">
        <v>6.5705999999999998</v>
      </c>
      <c r="O15" s="7">
        <v>0</v>
      </c>
    </row>
    <row r="16" spans="1:15" x14ac:dyDescent="0.25">
      <c r="A16" s="9" t="s">
        <v>22</v>
      </c>
      <c r="B16" s="9" t="s">
        <v>23</v>
      </c>
      <c r="C16" s="29">
        <v>18.553539999999998</v>
      </c>
      <c r="D16" s="7">
        <v>17.614000000000001</v>
      </c>
      <c r="E16" s="7">
        <v>16.484999999999999</v>
      </c>
      <c r="F16" s="7">
        <v>15.909000000000001</v>
      </c>
      <c r="G16" s="7">
        <v>19.584</v>
      </c>
      <c r="H16" s="7">
        <v>18.856057</v>
      </c>
      <c r="I16" s="7">
        <v>16.474060000000001</v>
      </c>
      <c r="J16" s="7">
        <v>15.386703000000001</v>
      </c>
      <c r="K16" s="7">
        <v>17.2864</v>
      </c>
      <c r="L16" s="7">
        <v>5.6391</v>
      </c>
      <c r="M16" s="7">
        <v>5.3018999999999998</v>
      </c>
      <c r="N16" s="7">
        <v>13.5177</v>
      </c>
      <c r="O16" s="7">
        <v>0</v>
      </c>
    </row>
    <row r="17" spans="1:15" x14ac:dyDescent="0.25">
      <c r="A17" s="9" t="s">
        <v>34</v>
      </c>
      <c r="B17" s="9" t="s">
        <v>35</v>
      </c>
      <c r="C17" s="29">
        <v>26.994389000000002</v>
      </c>
      <c r="D17" s="7">
        <v>26.298999999999999</v>
      </c>
      <c r="E17" s="7">
        <v>24.15</v>
      </c>
      <c r="F17" s="7">
        <v>22.204000000000001</v>
      </c>
      <c r="G17" s="7">
        <v>26.289000000000001</v>
      </c>
      <c r="H17" s="7">
        <v>29.132214999999999</v>
      </c>
      <c r="I17" s="7">
        <v>25.911318999999999</v>
      </c>
      <c r="J17" s="7">
        <v>26.303777</v>
      </c>
      <c r="K17" s="7">
        <v>21.9817</v>
      </c>
      <c r="L17" s="7">
        <v>22.609500000000001</v>
      </c>
      <c r="M17" s="7">
        <v>23.577100000000002</v>
      </c>
      <c r="N17" s="7">
        <v>28.230799999999999</v>
      </c>
      <c r="O17" s="7">
        <v>37.327199999999998</v>
      </c>
    </row>
    <row r="18" spans="1:15" x14ac:dyDescent="0.25">
      <c r="A18" s="10"/>
      <c r="B18" s="10" t="s">
        <v>645</v>
      </c>
      <c r="C18" s="30">
        <v>11.840184000000001</v>
      </c>
      <c r="D18" s="15">
        <v>11.43906</v>
      </c>
      <c r="E18" s="7">
        <v>10.995521999999999</v>
      </c>
      <c r="F18" s="7">
        <v>10.200656</v>
      </c>
      <c r="G18" s="7">
        <v>11.255383999999999</v>
      </c>
      <c r="H18" s="7">
        <v>11.530419</v>
      </c>
      <c r="I18" s="7">
        <v>11.661885</v>
      </c>
      <c r="J18" s="7">
        <v>8.2187180000000009</v>
      </c>
      <c r="K18" s="7">
        <v>15.761200000000001</v>
      </c>
      <c r="L18" s="7">
        <v>12.8452</v>
      </c>
      <c r="M18" s="7">
        <v>9.3836999999999993</v>
      </c>
      <c r="N18" s="7">
        <v>2.0855999999999999</v>
      </c>
      <c r="O18" s="7">
        <v>0</v>
      </c>
    </row>
    <row r="19" spans="1:15" hidden="1" x14ac:dyDescent="0.25">
      <c r="A19" s="9" t="s">
        <v>60</v>
      </c>
      <c r="B19" s="9" t="s">
        <v>61</v>
      </c>
      <c r="C19" s="29"/>
      <c r="D19" s="7">
        <v>2.4889999999999999</v>
      </c>
      <c r="E19" s="7">
        <v>2.4</v>
      </c>
      <c r="F19" s="7">
        <v>2.2210000000000001</v>
      </c>
      <c r="G19" s="7">
        <v>2.4529999999999998</v>
      </c>
      <c r="H19" s="7">
        <v>2.5111490000000001</v>
      </c>
      <c r="I19" s="7">
        <v>2.5398350000000001</v>
      </c>
      <c r="J19" s="7">
        <v>2.3615240000000002</v>
      </c>
      <c r="K19" s="7">
        <v>2.6856</v>
      </c>
      <c r="L19" s="7">
        <v>3.6924000000000001</v>
      </c>
      <c r="M19" s="7">
        <v>2.6964000000000001</v>
      </c>
      <c r="N19" s="7">
        <v>0.5998</v>
      </c>
      <c r="O19" s="7">
        <v>0</v>
      </c>
    </row>
    <row r="20" spans="1:15" hidden="1" x14ac:dyDescent="0.25">
      <c r="A20" s="9" t="s">
        <v>56</v>
      </c>
      <c r="B20" s="9" t="s">
        <v>57</v>
      </c>
      <c r="C20" s="29"/>
      <c r="D20" s="7">
        <v>3.6190000000000002</v>
      </c>
      <c r="E20" s="7">
        <v>3.4769999999999999</v>
      </c>
      <c r="F20" s="7">
        <v>3.2280000000000002</v>
      </c>
      <c r="G20" s="7">
        <v>3.5609999999999999</v>
      </c>
      <c r="H20" s="7">
        <v>3.6491210000000001</v>
      </c>
      <c r="I20" s="7">
        <v>3.690061</v>
      </c>
      <c r="J20" s="7">
        <v>3.4332050000000001</v>
      </c>
      <c r="K20" s="7">
        <v>3.8976000000000002</v>
      </c>
      <c r="L20" s="7">
        <v>5.3613</v>
      </c>
      <c r="M20" s="7">
        <v>3.9199000000000002</v>
      </c>
      <c r="N20" s="7">
        <v>0.86880000000000002</v>
      </c>
      <c r="O20" s="7">
        <v>0</v>
      </c>
    </row>
    <row r="21" spans="1:15" hidden="1" x14ac:dyDescent="0.25">
      <c r="A21" s="9" t="s">
        <v>58</v>
      </c>
      <c r="B21" s="9" t="s">
        <v>59</v>
      </c>
      <c r="C21" s="29"/>
      <c r="D21" s="7">
        <v>1.3120000000000001</v>
      </c>
      <c r="E21" s="7">
        <v>1.27</v>
      </c>
      <c r="F21" s="7">
        <v>1.1719999999999999</v>
      </c>
      <c r="G21" s="7">
        <v>1.296</v>
      </c>
      <c r="H21" s="7">
        <v>1.323682</v>
      </c>
      <c r="I21" s="7">
        <v>1.338454</v>
      </c>
      <c r="J21" s="7">
        <v>1.2433879999999999</v>
      </c>
      <c r="K21" s="7">
        <v>1.4181999999999999</v>
      </c>
      <c r="L21" s="7">
        <v>1.9470000000000001</v>
      </c>
      <c r="M21" s="7">
        <v>1.4184000000000001</v>
      </c>
      <c r="N21" s="7">
        <v>0.31840000000000002</v>
      </c>
      <c r="O21" s="7">
        <v>0</v>
      </c>
    </row>
    <row r="22" spans="1:15" hidden="1" x14ac:dyDescent="0.25">
      <c r="A22" s="9" t="s">
        <v>50</v>
      </c>
      <c r="B22" s="9" t="s">
        <v>51</v>
      </c>
      <c r="C22" s="29"/>
      <c r="D22" s="7">
        <v>0</v>
      </c>
      <c r="E22" s="7">
        <v>0</v>
      </c>
      <c r="F22" s="7">
        <v>0</v>
      </c>
      <c r="G22" s="7">
        <v>0</v>
      </c>
      <c r="H22" s="7">
        <v>1.2300000000000001E-4</v>
      </c>
      <c r="I22" s="7">
        <v>2.7999999999999998E-4</v>
      </c>
      <c r="J22" s="7">
        <v>2.03E-4</v>
      </c>
      <c r="K22" s="7">
        <v>6.4198000000000004</v>
      </c>
      <c r="L22" s="7">
        <v>0</v>
      </c>
      <c r="M22" s="7">
        <v>0</v>
      </c>
      <c r="N22" s="7">
        <v>0</v>
      </c>
      <c r="O22" s="7">
        <v>0</v>
      </c>
    </row>
    <row r="23" spans="1:15" hidden="1" x14ac:dyDescent="0.25">
      <c r="A23" s="9" t="s">
        <v>54</v>
      </c>
      <c r="B23" s="9" t="s">
        <v>55</v>
      </c>
      <c r="C23" s="29"/>
      <c r="D23" s="7">
        <v>1.2430000000000001</v>
      </c>
      <c r="E23" s="7">
        <v>1.1950000000000001</v>
      </c>
      <c r="F23" s="7">
        <v>1.1100000000000001</v>
      </c>
      <c r="G23" s="7">
        <v>1.2230000000000001</v>
      </c>
      <c r="H23" s="7">
        <v>1.2539979999999999</v>
      </c>
      <c r="I23" s="7">
        <v>1.2700670000000001</v>
      </c>
      <c r="J23" s="7">
        <v>1.1803980000000001</v>
      </c>
      <c r="K23" s="7">
        <v>1.34</v>
      </c>
      <c r="L23" s="7">
        <v>1.8412999999999999</v>
      </c>
      <c r="M23" s="7">
        <v>1.3464</v>
      </c>
      <c r="N23" s="7">
        <v>0.29859999999999998</v>
      </c>
      <c r="O23" s="7">
        <v>0</v>
      </c>
    </row>
    <row r="24" spans="1:15" hidden="1" x14ac:dyDescent="0.25">
      <c r="A24" s="9" t="s">
        <v>52</v>
      </c>
      <c r="B24" s="9" t="s">
        <v>53</v>
      </c>
      <c r="C24" s="29"/>
      <c r="D24" s="7">
        <v>2.7760600000000002</v>
      </c>
      <c r="E24" s="7">
        <v>2.6535220000000002</v>
      </c>
      <c r="F24" s="7">
        <v>2.4696560000000001</v>
      </c>
      <c r="G24" s="7">
        <v>2.7223839999999999</v>
      </c>
      <c r="H24" s="7">
        <v>2.7923460000000002</v>
      </c>
      <c r="I24" s="7">
        <v>2.823188</v>
      </c>
      <c r="J24" s="7">
        <v>0</v>
      </c>
      <c r="K24" s="7">
        <v>0</v>
      </c>
      <c r="L24" s="7">
        <v>3.2000000000000002E-3</v>
      </c>
      <c r="M24" s="7">
        <v>2.5999999999999999E-3</v>
      </c>
      <c r="N24" s="7">
        <v>0</v>
      </c>
      <c r="O24" s="7">
        <v>0</v>
      </c>
    </row>
    <row r="25" spans="1:15" x14ac:dyDescent="0.25">
      <c r="A25" s="10"/>
      <c r="B25" s="10" t="s">
        <v>641</v>
      </c>
      <c r="C25" s="30">
        <v>16.004370999999999</v>
      </c>
      <c r="D25" s="15">
        <v>5.806</v>
      </c>
      <c r="E25" s="7">
        <v>6.6769999999999996</v>
      </c>
      <c r="F25" s="7">
        <v>6.1829999999999998</v>
      </c>
      <c r="G25" s="7">
        <v>6.3529999999999998</v>
      </c>
      <c r="H25" s="7">
        <v>6.6243939999999997</v>
      </c>
      <c r="I25" s="7">
        <v>5.7970129999999997</v>
      </c>
      <c r="J25" s="7">
        <v>7.1046630000000004</v>
      </c>
      <c r="K25" s="7">
        <v>7.2641999999999998</v>
      </c>
      <c r="L25" s="7">
        <v>7.3643000000000001</v>
      </c>
      <c r="M25" s="7">
        <v>6.6547000000000001</v>
      </c>
      <c r="N25" s="7">
        <v>6.4987000000000004</v>
      </c>
      <c r="O25" s="7">
        <v>8.7937999999999992</v>
      </c>
    </row>
    <row r="26" spans="1:15" hidden="1" x14ac:dyDescent="0.25">
      <c r="A26" s="9" t="s">
        <v>119</v>
      </c>
      <c r="B26" s="9" t="s">
        <v>120</v>
      </c>
      <c r="C26" s="29"/>
      <c r="D26" s="7">
        <v>5.6000000000000001E-2</v>
      </c>
      <c r="E26" s="7">
        <v>0.124</v>
      </c>
      <c r="F26" s="7">
        <v>0</v>
      </c>
      <c r="G26" s="7">
        <v>3.0000000000000001E-3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</row>
    <row r="27" spans="1:15" hidden="1" x14ac:dyDescent="0.25">
      <c r="A27" s="9" t="s">
        <v>312</v>
      </c>
      <c r="B27" s="9" t="s">
        <v>313</v>
      </c>
      <c r="C27" s="29"/>
      <c r="D27" s="7">
        <v>0.22900000000000001</v>
      </c>
      <c r="E27" s="7">
        <v>0.375</v>
      </c>
      <c r="F27" s="7">
        <v>0.56599999999999995</v>
      </c>
      <c r="G27" s="7">
        <v>0.29199999999999998</v>
      </c>
      <c r="H27" s="7">
        <v>0.308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</row>
    <row r="28" spans="1:15" hidden="1" x14ac:dyDescent="0.25">
      <c r="A28" s="9" t="s">
        <v>266</v>
      </c>
      <c r="B28" s="9" t="s">
        <v>267</v>
      </c>
      <c r="C28" s="29"/>
      <c r="D28" s="7">
        <v>8.5000000000000006E-2</v>
      </c>
      <c r="E28" s="7">
        <v>6.0999999999999999E-2</v>
      </c>
      <c r="F28" s="7">
        <v>2.3E-2</v>
      </c>
      <c r="G28" s="7">
        <v>3.5999999999999997E-2</v>
      </c>
      <c r="H28" s="7">
        <v>2.8000000000000001E-2</v>
      </c>
      <c r="I28" s="7">
        <v>2.4E-2</v>
      </c>
      <c r="J28" s="7">
        <v>0.113</v>
      </c>
      <c r="K28" s="7">
        <v>0.09</v>
      </c>
      <c r="L28" s="7">
        <v>0</v>
      </c>
      <c r="M28" s="7">
        <v>0</v>
      </c>
      <c r="N28" s="7">
        <v>0</v>
      </c>
      <c r="O28" s="7">
        <v>0</v>
      </c>
    </row>
    <row r="29" spans="1:15" hidden="1" x14ac:dyDescent="0.25">
      <c r="A29" s="9" t="s">
        <v>185</v>
      </c>
      <c r="B29" s="9" t="s">
        <v>186</v>
      </c>
      <c r="C29" s="29"/>
      <c r="D29" s="7">
        <v>4.0000000000000001E-3</v>
      </c>
      <c r="E29" s="7">
        <v>4.0000000000000001E-3</v>
      </c>
      <c r="F29" s="7">
        <v>5.0000000000000001E-3</v>
      </c>
      <c r="G29" s="7">
        <v>4.0000000000000001E-3</v>
      </c>
      <c r="H29" s="7">
        <v>2E-3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</row>
    <row r="30" spans="1:15" hidden="1" x14ac:dyDescent="0.25">
      <c r="A30" s="9" t="s">
        <v>218</v>
      </c>
      <c r="B30" s="9" t="s">
        <v>219</v>
      </c>
      <c r="C30" s="29"/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2.7570000000000001</v>
      </c>
      <c r="K30" s="7">
        <v>2.952</v>
      </c>
      <c r="L30" s="7">
        <v>2.96</v>
      </c>
      <c r="M30" s="7">
        <v>3.0249999999999999</v>
      </c>
      <c r="N30" s="7">
        <v>3.2810000000000001</v>
      </c>
      <c r="O30" s="7">
        <v>5.0923999999999996</v>
      </c>
    </row>
    <row r="31" spans="1:15" hidden="1" x14ac:dyDescent="0.25">
      <c r="A31" s="9" t="s">
        <v>212</v>
      </c>
      <c r="B31" s="9" t="s">
        <v>213</v>
      </c>
      <c r="C31" s="29"/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8.5000000000000006E-2</v>
      </c>
      <c r="K31" s="7">
        <v>9.1999999999999998E-2</v>
      </c>
      <c r="L31" s="7">
        <v>9.0999999999999998E-2</v>
      </c>
      <c r="M31" s="7">
        <v>9.2999999999999999E-2</v>
      </c>
      <c r="N31" s="7">
        <v>0.1009</v>
      </c>
      <c r="O31" s="7">
        <v>0.15809999999999999</v>
      </c>
    </row>
    <row r="32" spans="1:15" hidden="1" x14ac:dyDescent="0.25">
      <c r="A32" s="9" t="s">
        <v>163</v>
      </c>
      <c r="B32" s="9" t="s">
        <v>164</v>
      </c>
      <c r="C32" s="29"/>
      <c r="D32" s="7">
        <v>0.42399999999999999</v>
      </c>
      <c r="E32" s="7">
        <v>0.58599999999999997</v>
      </c>
      <c r="F32" s="7">
        <v>0.55100000000000005</v>
      </c>
      <c r="G32" s="7">
        <v>0.13200000000000001</v>
      </c>
      <c r="H32" s="7">
        <v>8.5000000000000006E-2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</row>
    <row r="33" spans="1:15" hidden="1" x14ac:dyDescent="0.25">
      <c r="A33" s="9" t="s">
        <v>115</v>
      </c>
      <c r="B33" s="9" t="s">
        <v>116</v>
      </c>
      <c r="C33" s="29"/>
      <c r="D33" s="7">
        <v>6.2E-2</v>
      </c>
      <c r="E33" s="7">
        <v>8.4000000000000005E-2</v>
      </c>
      <c r="F33" s="7">
        <v>0.06</v>
      </c>
      <c r="G33" s="7">
        <v>9.2999999999999999E-2</v>
      </c>
      <c r="H33" s="7">
        <v>6.8000000000000005E-2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</row>
    <row r="34" spans="1:15" hidden="1" x14ac:dyDescent="0.25">
      <c r="A34" s="9" t="s">
        <v>292</v>
      </c>
      <c r="B34" s="9" t="s">
        <v>293</v>
      </c>
      <c r="C34" s="29"/>
      <c r="D34" s="7">
        <v>0.11899999999999999</v>
      </c>
      <c r="E34" s="7">
        <v>0.28599999999999998</v>
      </c>
      <c r="F34" s="7">
        <v>0.13700000000000001</v>
      </c>
      <c r="G34" s="7">
        <v>0.20699999999999999</v>
      </c>
      <c r="H34" s="7">
        <v>0.21199999999999999</v>
      </c>
      <c r="I34" s="7">
        <v>0.14699999999999999</v>
      </c>
      <c r="J34" s="7">
        <v>0.38600000000000001</v>
      </c>
      <c r="K34" s="7">
        <v>0.307</v>
      </c>
      <c r="L34" s="7">
        <v>0</v>
      </c>
      <c r="M34" s="7">
        <v>0</v>
      </c>
      <c r="N34" s="7">
        <v>0</v>
      </c>
      <c r="O34" s="7">
        <v>0</v>
      </c>
    </row>
    <row r="35" spans="1:15" hidden="1" x14ac:dyDescent="0.25">
      <c r="A35" s="9" t="s">
        <v>107</v>
      </c>
      <c r="B35" s="9" t="s">
        <v>108</v>
      </c>
      <c r="C35" s="29"/>
      <c r="D35" s="7">
        <v>0.36</v>
      </c>
      <c r="E35" s="7">
        <v>0.26700000000000002</v>
      </c>
      <c r="F35" s="7">
        <v>0.41099999999999998</v>
      </c>
      <c r="G35" s="7">
        <v>0.61</v>
      </c>
      <c r="H35" s="7">
        <v>0.68300000000000005</v>
      </c>
      <c r="I35" s="7">
        <v>0.44600000000000001</v>
      </c>
      <c r="J35" s="7">
        <v>1.234</v>
      </c>
      <c r="K35" s="7">
        <v>0.96199999999999997</v>
      </c>
      <c r="L35" s="7">
        <v>0</v>
      </c>
      <c r="M35" s="7">
        <v>0</v>
      </c>
      <c r="N35" s="7">
        <v>0</v>
      </c>
      <c r="O35" s="7">
        <v>0</v>
      </c>
    </row>
    <row r="36" spans="1:15" hidden="1" x14ac:dyDescent="0.25">
      <c r="A36" s="9" t="s">
        <v>204</v>
      </c>
      <c r="B36" s="9" t="s">
        <v>205</v>
      </c>
      <c r="C36" s="29"/>
      <c r="D36" s="7">
        <v>4.4630000000000001</v>
      </c>
      <c r="E36" s="7">
        <v>4.8840000000000003</v>
      </c>
      <c r="F36" s="7">
        <v>4.4269999999999996</v>
      </c>
      <c r="G36" s="7">
        <v>4.9740000000000002</v>
      </c>
      <c r="H36" s="7">
        <v>5.2373940000000001</v>
      </c>
      <c r="I36" s="7">
        <v>5.1800129999999998</v>
      </c>
      <c r="J36" s="7">
        <v>2.5296630000000002</v>
      </c>
      <c r="K36" s="7">
        <v>2.8612000000000002</v>
      </c>
      <c r="L36" s="7">
        <v>4.3132999999999999</v>
      </c>
      <c r="M36" s="7">
        <v>3.5367000000000002</v>
      </c>
      <c r="N36" s="7">
        <v>3.1168</v>
      </c>
      <c r="O36" s="7">
        <v>3.5432999999999999</v>
      </c>
    </row>
    <row r="37" spans="1:15" hidden="1" x14ac:dyDescent="0.25">
      <c r="A37" s="9" t="s">
        <v>117</v>
      </c>
      <c r="B37" s="9" t="s">
        <v>118</v>
      </c>
      <c r="C37" s="29"/>
      <c r="D37" s="7">
        <v>4.0000000000000001E-3</v>
      </c>
      <c r="E37" s="7">
        <v>6.0000000000000001E-3</v>
      </c>
      <c r="F37" s="7">
        <v>3.0000000000000001E-3</v>
      </c>
      <c r="G37" s="7">
        <v>2E-3</v>
      </c>
      <c r="H37" s="7">
        <v>1E-3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</row>
    <row r="38" spans="1:15" x14ac:dyDescent="0.25">
      <c r="A38" s="10"/>
      <c r="B38" s="10" t="s">
        <v>648</v>
      </c>
      <c r="C38" s="30">
        <v>19.884063999999999</v>
      </c>
      <c r="D38" s="15">
        <v>19.0717</v>
      </c>
      <c r="E38" s="7">
        <v>17.906099999999999</v>
      </c>
      <c r="F38" s="6">
        <v>15.589</v>
      </c>
      <c r="G38" s="7">
        <v>19.736000000000001</v>
      </c>
      <c r="H38" s="7">
        <v>21.611000000000001</v>
      </c>
      <c r="I38" s="7">
        <v>18.628</v>
      </c>
      <c r="J38" s="7">
        <v>18.582999999999998</v>
      </c>
      <c r="K38" s="7">
        <v>22.132999999999999</v>
      </c>
      <c r="L38" s="7">
        <v>15.496</v>
      </c>
      <c r="M38" s="16">
        <v>10.686999999999999</v>
      </c>
      <c r="N38" s="7">
        <v>20.544</v>
      </c>
      <c r="O38" s="7">
        <v>23.140999999999998</v>
      </c>
    </row>
    <row r="39" spans="1:15" x14ac:dyDescent="0.25">
      <c r="A39" s="9" t="s">
        <v>399</v>
      </c>
      <c r="B39" s="9" t="s">
        <v>400</v>
      </c>
      <c r="C39" s="29">
        <v>8.0672000000000008E-2</v>
      </c>
      <c r="D39" s="7">
        <v>0.05</v>
      </c>
      <c r="E39" s="7">
        <v>5.28E-2</v>
      </c>
      <c r="F39" s="7">
        <v>4.7E-2</v>
      </c>
      <c r="G39" s="7">
        <v>8.9399999999999993E-2</v>
      </c>
      <c r="H39" s="7">
        <v>5.645E-2</v>
      </c>
      <c r="I39" s="7">
        <v>6.0386000000000002E-2</v>
      </c>
      <c r="J39" s="7">
        <v>4.4866000000000003E-2</v>
      </c>
      <c r="K39" s="7">
        <v>0.1178</v>
      </c>
      <c r="L39" s="7">
        <v>5.0999999999999997E-2</v>
      </c>
      <c r="M39" s="7">
        <v>1.34E-2</v>
      </c>
      <c r="N39" s="7">
        <v>3.0300000000000001E-2</v>
      </c>
      <c r="O39" s="7">
        <v>2.1600000000000001E-2</v>
      </c>
    </row>
    <row r="40" spans="1:15" x14ac:dyDescent="0.25">
      <c r="A40" s="9" t="s">
        <v>383</v>
      </c>
      <c r="B40" s="9" t="s">
        <v>384</v>
      </c>
      <c r="C40" s="29">
        <v>2.8753000000000004E-2</v>
      </c>
      <c r="D40" s="7">
        <v>2.7799999999999998E-2</v>
      </c>
      <c r="E40" s="7">
        <v>2.6700000000000002E-2</v>
      </c>
      <c r="F40" s="7">
        <v>2.4799999999999999E-2</v>
      </c>
      <c r="G40" s="7">
        <v>2.7199999999999998E-2</v>
      </c>
      <c r="H40" s="7">
        <v>2.8105000000000002E-2</v>
      </c>
      <c r="I40" s="7">
        <v>2.8236000000000001E-2</v>
      </c>
      <c r="J40" s="7">
        <v>2.6363000000000001E-2</v>
      </c>
      <c r="K40" s="7">
        <v>2.9899999999999999E-2</v>
      </c>
      <c r="L40" s="7">
        <v>6.7999999999999996E-3</v>
      </c>
      <c r="M40" s="7">
        <v>5.3E-3</v>
      </c>
      <c r="N40" s="7">
        <v>5.7000000000000002E-3</v>
      </c>
      <c r="O40" s="7">
        <v>1.0800000000000001E-2</v>
      </c>
    </row>
    <row r="41" spans="1:15" x14ac:dyDescent="0.25">
      <c r="A41" s="9" t="s">
        <v>401</v>
      </c>
      <c r="B41" s="9" t="s">
        <v>402</v>
      </c>
      <c r="C41" s="29">
        <v>0.16475899999999999</v>
      </c>
      <c r="D41" s="7">
        <v>0.16059999999999999</v>
      </c>
      <c r="E41" s="7">
        <v>0.1482</v>
      </c>
      <c r="F41" s="7">
        <v>0.13769999999999999</v>
      </c>
      <c r="G41" s="7">
        <v>0.15820000000000001</v>
      </c>
      <c r="H41" s="7">
        <v>0.17129900000000001</v>
      </c>
      <c r="I41" s="7">
        <v>0.174931</v>
      </c>
      <c r="J41" s="7">
        <v>0.15393899999999999</v>
      </c>
      <c r="K41" s="7">
        <v>0.17219999999999999</v>
      </c>
      <c r="L41" s="7">
        <v>8.1299999999999997E-2</v>
      </c>
      <c r="M41" s="7">
        <v>6.0900000000000003E-2</v>
      </c>
      <c r="N41" s="7">
        <v>6.5600000000000006E-2</v>
      </c>
      <c r="O41" s="7">
        <v>0.1066</v>
      </c>
    </row>
    <row r="42" spans="1:15" x14ac:dyDescent="0.25">
      <c r="A42" s="9" t="s">
        <v>397</v>
      </c>
      <c r="B42" s="9" t="s">
        <v>398</v>
      </c>
      <c r="C42" s="29">
        <v>0.99972799999999995</v>
      </c>
      <c r="D42" s="7">
        <v>0.9738</v>
      </c>
      <c r="E42" s="7">
        <v>0.89049999999999996</v>
      </c>
      <c r="F42" s="7">
        <v>0.82440000000000002</v>
      </c>
      <c r="G42" s="7">
        <v>0.96730000000000005</v>
      </c>
      <c r="H42" s="7">
        <v>1.062316</v>
      </c>
      <c r="I42" s="7">
        <v>1.0890930000000001</v>
      </c>
      <c r="J42" s="7">
        <v>0.93795600000000001</v>
      </c>
      <c r="K42" s="7">
        <v>1.0511999999999999</v>
      </c>
      <c r="L42" s="7">
        <v>0.57809999999999995</v>
      </c>
      <c r="M42" s="7">
        <v>0.42649999999999999</v>
      </c>
      <c r="N42" s="7">
        <v>0.46439999999999998</v>
      </c>
      <c r="O42" s="7">
        <v>0.74399999999999999</v>
      </c>
    </row>
    <row r="43" spans="1:15" x14ac:dyDescent="0.25">
      <c r="A43" s="9" t="s">
        <v>381</v>
      </c>
      <c r="B43" s="9" t="s">
        <v>382</v>
      </c>
      <c r="C43" s="29">
        <v>0.928759</v>
      </c>
      <c r="D43" s="7">
        <v>0.89759999999999995</v>
      </c>
      <c r="E43" s="7">
        <v>0.82889999999999997</v>
      </c>
      <c r="F43" s="7">
        <v>0.76739999999999997</v>
      </c>
      <c r="G43" s="7">
        <v>0.97150000000000003</v>
      </c>
      <c r="H43" s="7">
        <v>0.97170800000000002</v>
      </c>
      <c r="I43" s="7">
        <v>0.99529000000000001</v>
      </c>
      <c r="J43" s="7">
        <v>0.88980999999999999</v>
      </c>
      <c r="K43" s="7">
        <v>1.1527000000000001</v>
      </c>
      <c r="L43" s="7">
        <v>0.50719999999999998</v>
      </c>
      <c r="M43" s="7">
        <v>0.36649999999999999</v>
      </c>
      <c r="N43" s="7">
        <v>0.40489999999999998</v>
      </c>
      <c r="O43" s="7">
        <v>0.63839999999999997</v>
      </c>
    </row>
    <row r="44" spans="1:15" x14ac:dyDescent="0.25">
      <c r="A44" s="9" t="s">
        <v>385</v>
      </c>
      <c r="B44" s="9" t="s">
        <v>386</v>
      </c>
      <c r="C44" s="29">
        <v>5.8727050000000007</v>
      </c>
      <c r="D44" s="7">
        <v>5.6791999999999998</v>
      </c>
      <c r="E44" s="7">
        <v>5.1921999999999997</v>
      </c>
      <c r="F44" s="7">
        <v>4.8079999999999998</v>
      </c>
      <c r="G44" s="7">
        <v>5.6779000000000002</v>
      </c>
      <c r="H44" s="7">
        <v>6.1666249999999998</v>
      </c>
      <c r="I44" s="7">
        <v>5.2633419999999997</v>
      </c>
      <c r="J44" s="7">
        <v>5.4611879999999999</v>
      </c>
      <c r="K44" s="7">
        <v>6.2096999999999998</v>
      </c>
      <c r="L44" s="7">
        <v>3.3115999999999999</v>
      </c>
      <c r="M44" s="7">
        <v>2.4392999999999998</v>
      </c>
      <c r="N44" s="7">
        <v>7.9714</v>
      </c>
      <c r="O44" s="7">
        <v>8.7538</v>
      </c>
    </row>
    <row r="45" spans="1:15" x14ac:dyDescent="0.25">
      <c r="A45" s="9" t="s">
        <v>387</v>
      </c>
      <c r="B45" s="9" t="s">
        <v>388</v>
      </c>
      <c r="C45" s="29">
        <v>8.7728659999999987</v>
      </c>
      <c r="D45" s="7">
        <v>8.34</v>
      </c>
      <c r="E45" s="7">
        <v>8.0640000000000001</v>
      </c>
      <c r="F45" s="7">
        <v>6.4804000000000004</v>
      </c>
      <c r="G45" s="7">
        <v>8.6549999999999994</v>
      </c>
      <c r="H45" s="7">
        <v>9.9373699999999996</v>
      </c>
      <c r="I45" s="7">
        <v>7.7175640000000003</v>
      </c>
      <c r="J45" s="7">
        <v>8.1422030000000003</v>
      </c>
      <c r="K45" s="7">
        <v>9.6219999999999999</v>
      </c>
      <c r="L45" s="7">
        <v>9.1882999999999999</v>
      </c>
      <c r="M45" s="7">
        <v>6.0933999999999999</v>
      </c>
      <c r="N45" s="7">
        <v>9.5845000000000002</v>
      </c>
      <c r="O45" s="7">
        <v>10.6341</v>
      </c>
    </row>
    <row r="46" spans="1:15" x14ac:dyDescent="0.25">
      <c r="A46" s="9" t="s">
        <v>389</v>
      </c>
      <c r="B46" s="9" t="s">
        <v>390</v>
      </c>
      <c r="C46" s="29">
        <v>2.8982460000000008</v>
      </c>
      <c r="D46" s="7">
        <v>2.8268</v>
      </c>
      <c r="E46" s="7">
        <v>2.5827</v>
      </c>
      <c r="F46" s="7">
        <v>2.3923999999999999</v>
      </c>
      <c r="G46" s="7">
        <v>3.0323000000000002</v>
      </c>
      <c r="H46" s="7">
        <v>3.0703879999999999</v>
      </c>
      <c r="I46" s="7">
        <v>3.1454879999999998</v>
      </c>
      <c r="J46" s="7">
        <v>2.8119679999999998</v>
      </c>
      <c r="K46" s="7">
        <v>3.601</v>
      </c>
      <c r="L46" s="7">
        <v>1.6341000000000001</v>
      </c>
      <c r="M46" s="7">
        <v>1.2183999999999999</v>
      </c>
      <c r="N46" s="7">
        <v>1.9195</v>
      </c>
      <c r="O46" s="7">
        <v>2.1265000000000001</v>
      </c>
    </row>
    <row r="47" spans="1:15" x14ac:dyDescent="0.25">
      <c r="A47" s="9" t="s">
        <v>393</v>
      </c>
      <c r="B47" s="9" t="s">
        <v>394</v>
      </c>
      <c r="C47" s="29">
        <v>0.137576</v>
      </c>
      <c r="D47" s="7">
        <v>0.1159</v>
      </c>
      <c r="E47" s="7">
        <v>0.1201</v>
      </c>
      <c r="F47" s="7">
        <v>0.107</v>
      </c>
      <c r="G47" s="7">
        <v>0.15670000000000001</v>
      </c>
      <c r="H47" s="7">
        <v>0.14660100000000001</v>
      </c>
      <c r="I47" s="7">
        <v>0.15396899999999999</v>
      </c>
      <c r="J47" s="7">
        <v>0.114259</v>
      </c>
      <c r="K47" s="7">
        <v>0.17760000000000001</v>
      </c>
      <c r="L47" s="7">
        <v>0.1371</v>
      </c>
      <c r="M47" s="7">
        <v>6.3700000000000007E-2</v>
      </c>
      <c r="N47" s="7">
        <v>9.7799999999999998E-2</v>
      </c>
      <c r="O47" s="7">
        <v>0.1066</v>
      </c>
    </row>
  </sheetData>
  <sortState ref="A34:N42">
    <sortCondition ref="B34:B4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6"/>
  <sheetViews>
    <sheetView workbookViewId="0">
      <selection activeCell="C4" sqref="C4:D169"/>
    </sheetView>
  </sheetViews>
  <sheetFormatPr defaultRowHeight="15" x14ac:dyDescent="0.25"/>
  <cols>
    <col min="1" max="1" width="30.85546875" bestFit="1" customWidth="1"/>
    <col min="2" max="2" width="77.85546875" bestFit="1" customWidth="1"/>
    <col min="3" max="3" width="16.140625" customWidth="1"/>
    <col min="4" max="15" width="12.7109375" customWidth="1"/>
  </cols>
  <sheetData>
    <row r="1" spans="1:15" x14ac:dyDescent="0.25">
      <c r="A1" t="s">
        <v>668</v>
      </c>
    </row>
    <row r="2" spans="1:15" x14ac:dyDescent="0.25">
      <c r="A2" t="s">
        <v>666</v>
      </c>
    </row>
    <row r="3" spans="1:15" x14ac:dyDescent="0.25">
      <c r="A3" s="1" t="s">
        <v>637</v>
      </c>
      <c r="B3" s="1" t="s">
        <v>638</v>
      </c>
      <c r="C3" s="1" t="s">
        <v>651</v>
      </c>
      <c r="D3" s="1">
        <v>2017</v>
      </c>
      <c r="E3" s="1">
        <v>2016</v>
      </c>
      <c r="F3" s="1">
        <v>2015</v>
      </c>
      <c r="G3" s="1">
        <v>2014</v>
      </c>
      <c r="H3" s="1">
        <v>2013</v>
      </c>
      <c r="I3" s="1">
        <v>2012</v>
      </c>
      <c r="J3" s="1">
        <v>2011</v>
      </c>
      <c r="K3" s="1">
        <v>2010</v>
      </c>
      <c r="L3" s="1">
        <v>2009</v>
      </c>
      <c r="M3" s="1">
        <v>2008</v>
      </c>
      <c r="N3" s="1">
        <v>2007</v>
      </c>
      <c r="O3" s="1">
        <v>2006</v>
      </c>
    </row>
    <row r="4" spans="1:15" x14ac:dyDescent="0.25">
      <c r="A4" s="9" t="s">
        <v>13</v>
      </c>
      <c r="B4" s="9" t="s">
        <v>14</v>
      </c>
      <c r="C4" s="29">
        <v>554.39282600000001</v>
      </c>
      <c r="D4" s="12">
        <v>471.61799999999999</v>
      </c>
      <c r="E4" s="12">
        <v>447.08</v>
      </c>
      <c r="F4" s="12">
        <v>505.08</v>
      </c>
      <c r="G4" s="12">
        <v>325.23</v>
      </c>
      <c r="H4" s="12">
        <v>382.55100800000002</v>
      </c>
      <c r="I4" s="12">
        <v>348.48733800000002</v>
      </c>
      <c r="J4" s="12">
        <v>328.89391999999998</v>
      </c>
      <c r="K4" s="12">
        <v>220.4606</v>
      </c>
      <c r="L4" s="12">
        <v>169.63679999999999</v>
      </c>
      <c r="M4" s="12">
        <v>269.93810000000002</v>
      </c>
      <c r="N4" s="12">
        <v>224.53720000000001</v>
      </c>
      <c r="O4" s="12">
        <v>207.99189999999999</v>
      </c>
    </row>
    <row r="5" spans="1:15" x14ac:dyDescent="0.25">
      <c r="A5" s="9" t="s">
        <v>2</v>
      </c>
      <c r="B5" s="9" t="s">
        <v>3</v>
      </c>
      <c r="C5" s="29">
        <v>0.29170000000000001</v>
      </c>
      <c r="D5" s="12">
        <v>0.111</v>
      </c>
      <c r="E5" s="12">
        <v>0.11700000000000001</v>
      </c>
      <c r="F5" s="12">
        <v>0.14699999999999999</v>
      </c>
      <c r="G5" s="12">
        <v>0.23599999999999999</v>
      </c>
      <c r="H5" s="12">
        <v>0.25229400000000002</v>
      </c>
      <c r="I5" s="12">
        <v>0.236013</v>
      </c>
      <c r="J5" s="12">
        <v>0.28134599999999998</v>
      </c>
      <c r="K5" s="12">
        <v>0.1094</v>
      </c>
      <c r="L5" s="12">
        <v>0</v>
      </c>
      <c r="M5" s="12">
        <v>0</v>
      </c>
      <c r="N5" s="12">
        <v>0</v>
      </c>
      <c r="O5" s="12">
        <v>0</v>
      </c>
    </row>
    <row r="6" spans="1:15" x14ac:dyDescent="0.25">
      <c r="A6" s="9" t="s">
        <v>11</v>
      </c>
      <c r="B6" s="9" t="s">
        <v>12</v>
      </c>
      <c r="C6" s="29">
        <v>6055.7186532740006</v>
      </c>
      <c r="D6" s="12">
        <v>7081.7129999999997</v>
      </c>
      <c r="E6" s="12">
        <v>6725.9040000000005</v>
      </c>
      <c r="F6" s="12">
        <v>6216.259</v>
      </c>
      <c r="G6" s="12">
        <v>8706.9860000000008</v>
      </c>
      <c r="H6" s="12">
        <v>9063.5909240000001</v>
      </c>
      <c r="I6" s="12">
        <v>10606.303277000001</v>
      </c>
      <c r="J6" s="12">
        <v>13441.071649</v>
      </c>
      <c r="K6" s="12">
        <v>13335.9216</v>
      </c>
      <c r="L6" s="12">
        <v>9087.5071000000007</v>
      </c>
      <c r="M6" s="12">
        <v>10898.445100000001</v>
      </c>
      <c r="N6" s="12">
        <v>12298.466700000001</v>
      </c>
      <c r="O6" s="12">
        <v>8981.5527999999995</v>
      </c>
    </row>
    <row r="7" spans="1:15" x14ac:dyDescent="0.25">
      <c r="A7" s="9" t="s">
        <v>0</v>
      </c>
      <c r="B7" s="9" t="s">
        <v>1</v>
      </c>
      <c r="C7" s="29">
        <v>0</v>
      </c>
      <c r="D7" s="12">
        <v>0</v>
      </c>
      <c r="E7" s="12">
        <v>0</v>
      </c>
      <c r="F7" s="12">
        <v>0</v>
      </c>
      <c r="G7" s="12">
        <v>8.5999999999999993E-2</v>
      </c>
      <c r="H7" s="12">
        <v>0</v>
      </c>
      <c r="I7" s="12">
        <v>2.4499999999999999E-4</v>
      </c>
      <c r="J7" s="12">
        <v>2.9999999999999997E-4</v>
      </c>
      <c r="K7" s="12">
        <v>2.0000000000000001E-4</v>
      </c>
      <c r="L7" s="12">
        <v>6.1999999999999998E-3</v>
      </c>
      <c r="M7" s="12">
        <v>8.2000000000000007E-3</v>
      </c>
      <c r="N7" s="12">
        <v>2.0000000000000001E-4</v>
      </c>
      <c r="O7" s="12">
        <v>0</v>
      </c>
    </row>
    <row r="8" spans="1:15" x14ac:dyDescent="0.25">
      <c r="A8" s="9" t="s">
        <v>376</v>
      </c>
      <c r="B8" s="9" t="s">
        <v>375</v>
      </c>
      <c r="C8" s="29">
        <v>1904.4617699999999</v>
      </c>
      <c r="D8" s="12">
        <v>1614.1010000000001</v>
      </c>
      <c r="E8" s="12">
        <v>2102.4180000000001</v>
      </c>
      <c r="F8" s="12">
        <v>1880.991</v>
      </c>
      <c r="G8" s="12">
        <v>2076.433</v>
      </c>
      <c r="H8" s="12">
        <v>1955.8701100000001</v>
      </c>
      <c r="I8" s="12">
        <v>1812.6174960000001</v>
      </c>
      <c r="J8" s="12">
        <v>1709.9666</v>
      </c>
      <c r="K8" s="12">
        <v>99.051400000000001</v>
      </c>
      <c r="L8" s="12">
        <v>0.216</v>
      </c>
      <c r="M8" s="12">
        <v>0.23719999999999999</v>
      </c>
      <c r="N8" s="12">
        <v>0.214</v>
      </c>
      <c r="O8" s="12">
        <v>0.214</v>
      </c>
    </row>
    <row r="9" spans="1:15" x14ac:dyDescent="0.25">
      <c r="A9" s="9" t="s">
        <v>6</v>
      </c>
      <c r="B9" s="9" t="s">
        <v>7</v>
      </c>
      <c r="C9" s="29">
        <v>12891431.521255638</v>
      </c>
      <c r="D9" s="12">
        <v>13725563.65</v>
      </c>
      <c r="E9" s="12">
        <v>12681808.515000001</v>
      </c>
      <c r="F9" s="12">
        <v>11063167.543</v>
      </c>
      <c r="G9" s="12">
        <v>13697701.433</v>
      </c>
      <c r="H9" s="12">
        <v>14169298.490852</v>
      </c>
      <c r="I9" s="12">
        <v>12095861.801867001</v>
      </c>
      <c r="J9" s="12">
        <v>13248058.541793</v>
      </c>
      <c r="K9" s="12">
        <v>13195563.2479</v>
      </c>
      <c r="L9" s="12">
        <v>9235987.4711000007</v>
      </c>
      <c r="M9" s="12">
        <v>11497006.906199999</v>
      </c>
      <c r="N9" s="12">
        <v>13398758.390699999</v>
      </c>
      <c r="O9" s="12">
        <v>10530729.959799999</v>
      </c>
    </row>
    <row r="10" spans="1:15" x14ac:dyDescent="0.25">
      <c r="A10" s="9" t="s">
        <v>4</v>
      </c>
      <c r="B10" s="9" t="s">
        <v>5</v>
      </c>
      <c r="C10" s="29">
        <v>34627.105327999991</v>
      </c>
      <c r="D10" s="12">
        <v>33616.624000000003</v>
      </c>
      <c r="E10" s="12">
        <v>37811.741000000002</v>
      </c>
      <c r="F10" s="12">
        <v>30298.489000000001</v>
      </c>
      <c r="G10" s="12">
        <v>29578.547999999999</v>
      </c>
      <c r="H10" s="12">
        <v>27918.067702</v>
      </c>
      <c r="I10" s="12">
        <v>28328.331558999998</v>
      </c>
      <c r="J10" s="12">
        <v>18312.368983</v>
      </c>
      <c r="K10" s="12">
        <v>21904.6018</v>
      </c>
      <c r="L10" s="12">
        <v>20576.0193</v>
      </c>
      <c r="M10" s="12">
        <v>17846.689699999999</v>
      </c>
      <c r="N10" s="12">
        <v>14892.6072</v>
      </c>
      <c r="O10" s="12">
        <v>11700.4331</v>
      </c>
    </row>
    <row r="11" spans="1:15" x14ac:dyDescent="0.25">
      <c r="A11" s="9" t="s">
        <v>8</v>
      </c>
      <c r="B11" s="9" t="s">
        <v>9</v>
      </c>
      <c r="C11" s="29">
        <v>836.80463299999997</v>
      </c>
      <c r="D11" s="12">
        <v>958.86699999999996</v>
      </c>
      <c r="E11" s="12">
        <v>1081.1279999999999</v>
      </c>
      <c r="F11" s="12">
        <v>821.07899999999995</v>
      </c>
      <c r="G11" s="12">
        <v>1209.0940000000001</v>
      </c>
      <c r="H11" s="12">
        <v>1188.9659999999999</v>
      </c>
      <c r="I11" s="12">
        <v>1150.5119999999999</v>
      </c>
      <c r="J11" s="12">
        <v>1212.7508</v>
      </c>
      <c r="K11" s="12">
        <v>1208.5857000000001</v>
      </c>
      <c r="L11" s="12">
        <v>803.42010000000005</v>
      </c>
      <c r="M11" s="12">
        <v>989.03179999999998</v>
      </c>
      <c r="N11" s="12">
        <v>1178.0979</v>
      </c>
      <c r="O11" s="12">
        <v>876.54960000000005</v>
      </c>
    </row>
    <row r="12" spans="1:15" x14ac:dyDescent="0.25">
      <c r="A12" s="3" t="s">
        <v>640</v>
      </c>
      <c r="B12" s="9" t="s">
        <v>15</v>
      </c>
      <c r="C12" s="29">
        <v>56.027997000000028</v>
      </c>
      <c r="D12" s="12">
        <v>43.408999999999999</v>
      </c>
      <c r="E12" s="12">
        <v>77.822000000000003</v>
      </c>
      <c r="F12" s="12">
        <v>61.540999999999997</v>
      </c>
      <c r="G12" s="12">
        <v>13.685</v>
      </c>
      <c r="H12" s="12">
        <v>12.817945999999999</v>
      </c>
      <c r="I12" s="12">
        <v>12.119954</v>
      </c>
      <c r="J12" s="12">
        <v>13.1464</v>
      </c>
      <c r="K12" s="12">
        <v>6.7114000000000003</v>
      </c>
      <c r="L12" s="12">
        <v>5.4341999999999997</v>
      </c>
      <c r="M12" s="12">
        <v>6.8468</v>
      </c>
      <c r="N12" s="12">
        <v>7.8230000000000004</v>
      </c>
      <c r="O12" s="12">
        <v>29.278700000000001</v>
      </c>
    </row>
    <row r="13" spans="1:15" x14ac:dyDescent="0.25">
      <c r="A13" s="3" t="s">
        <v>639</v>
      </c>
      <c r="B13" s="9" t="s">
        <v>10</v>
      </c>
      <c r="C13" s="43">
        <v>25229.220374000004</v>
      </c>
      <c r="D13" s="12">
        <v>31617.441999999999</v>
      </c>
      <c r="E13" s="12">
        <v>28131.485000000001</v>
      </c>
      <c r="F13" s="12">
        <v>30159.14</v>
      </c>
      <c r="G13" s="12">
        <v>38818.961000000003</v>
      </c>
      <c r="H13" s="12">
        <v>33956.219355000001</v>
      </c>
      <c r="I13" s="12">
        <v>37688.335508999997</v>
      </c>
      <c r="J13" s="12">
        <v>69686.168831999996</v>
      </c>
      <c r="K13" s="12">
        <v>79883.010599999994</v>
      </c>
      <c r="L13" s="12">
        <v>52036.623699999996</v>
      </c>
      <c r="M13" s="12">
        <v>65773.237099999998</v>
      </c>
      <c r="N13" s="12">
        <v>84303.103499999997</v>
      </c>
      <c r="O13" s="12">
        <v>64599.527999999998</v>
      </c>
    </row>
    <row r="14" spans="1:15" x14ac:dyDescent="0.25">
      <c r="A14" s="9"/>
      <c r="B14" s="5" t="s">
        <v>644</v>
      </c>
      <c r="C14" s="36">
        <v>2461.8812529999991</v>
      </c>
      <c r="D14" s="19">
        <v>3008.799</v>
      </c>
      <c r="E14" s="12">
        <v>2822.8980000000001</v>
      </c>
      <c r="F14" s="12">
        <v>4000.1060000000002</v>
      </c>
      <c r="G14" s="12">
        <v>6878.2049999999999</v>
      </c>
      <c r="H14" s="12">
        <v>8854.0426270000007</v>
      </c>
      <c r="I14" s="12">
        <v>7481.0232599999999</v>
      </c>
      <c r="J14" s="12">
        <v>29528.647197999999</v>
      </c>
      <c r="K14" s="12">
        <v>14800.5002</v>
      </c>
      <c r="L14" s="12">
        <v>6423.3388999999997</v>
      </c>
      <c r="M14" s="12">
        <v>8344.6095000000005</v>
      </c>
      <c r="N14" s="12">
        <v>14181.775900000001</v>
      </c>
      <c r="O14" s="12">
        <v>6629.0374000000002</v>
      </c>
    </row>
    <row r="15" spans="1:15" hidden="1" x14ac:dyDescent="0.25">
      <c r="A15" s="9" t="s">
        <v>30</v>
      </c>
      <c r="B15" s="9" t="s">
        <v>31</v>
      </c>
      <c r="C15" s="29"/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8.0000000000000002E-3</v>
      </c>
      <c r="M15" s="12">
        <v>0.106</v>
      </c>
      <c r="N15" s="12">
        <v>0</v>
      </c>
      <c r="O15" s="12">
        <v>0</v>
      </c>
    </row>
    <row r="16" spans="1:15" hidden="1" x14ac:dyDescent="0.25">
      <c r="A16" s="9" t="s">
        <v>436</v>
      </c>
      <c r="B16" s="9" t="s">
        <v>437</v>
      </c>
      <c r="C16" s="29"/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</row>
    <row r="17" spans="1:15" x14ac:dyDescent="0.25">
      <c r="A17" s="9" t="s">
        <v>42</v>
      </c>
      <c r="B17" s="9" t="s">
        <v>43</v>
      </c>
      <c r="C17" s="29">
        <v>658.37130100000002</v>
      </c>
      <c r="D17" s="12">
        <v>979.43299999999999</v>
      </c>
      <c r="E17" s="12">
        <v>826.05799999999999</v>
      </c>
      <c r="F17" s="12">
        <v>1375.5360000000001</v>
      </c>
      <c r="G17" s="12">
        <v>1859.415</v>
      </c>
      <c r="H17" s="12">
        <v>3128.2979359999999</v>
      </c>
      <c r="I17" s="12">
        <v>1866.8726280000001</v>
      </c>
      <c r="J17" s="12">
        <v>10774.610350999999</v>
      </c>
      <c r="K17" s="12">
        <v>4851.4718000000003</v>
      </c>
      <c r="L17" s="12">
        <v>1259.1387</v>
      </c>
      <c r="M17" s="12">
        <v>1119.0853</v>
      </c>
      <c r="N17" s="12">
        <v>4541.1256000000003</v>
      </c>
      <c r="O17" s="12">
        <v>0</v>
      </c>
    </row>
    <row r="18" spans="1:15" hidden="1" x14ac:dyDescent="0.25">
      <c r="A18" s="9" t="s">
        <v>40</v>
      </c>
      <c r="B18" s="9" t="s">
        <v>41</v>
      </c>
      <c r="C18" s="29"/>
      <c r="D18" s="12">
        <v>0.35699999999999998</v>
      </c>
      <c r="E18" s="12">
        <v>9.0999999999999998E-2</v>
      </c>
      <c r="F18" s="12">
        <v>0.35499999999999998</v>
      </c>
      <c r="G18" s="12">
        <v>0.35699999999999998</v>
      </c>
      <c r="H18" s="12">
        <v>0.36</v>
      </c>
      <c r="I18" s="12">
        <v>0.36</v>
      </c>
      <c r="J18" s="12">
        <v>0.36130000000000001</v>
      </c>
      <c r="K18" s="12">
        <v>0.36130000000000001</v>
      </c>
      <c r="L18" s="12">
        <v>0.36120000000000002</v>
      </c>
      <c r="M18" s="12">
        <v>0.36130000000000001</v>
      </c>
      <c r="N18" s="12">
        <v>0</v>
      </c>
      <c r="O18" s="12">
        <v>0</v>
      </c>
    </row>
    <row r="19" spans="1:15" hidden="1" x14ac:dyDescent="0.25">
      <c r="A19" s="9" t="s">
        <v>48</v>
      </c>
      <c r="B19" s="9" t="s">
        <v>49</v>
      </c>
      <c r="C19" s="29"/>
      <c r="D19" s="12">
        <v>0</v>
      </c>
      <c r="E19" s="12">
        <v>1.671</v>
      </c>
      <c r="F19" s="12">
        <v>1.2969999999999999</v>
      </c>
      <c r="G19" s="12">
        <v>0.503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</row>
    <row r="20" spans="1:15" hidden="1" x14ac:dyDescent="0.25">
      <c r="A20" s="9" t="s">
        <v>46</v>
      </c>
      <c r="B20" s="9" t="s">
        <v>47</v>
      </c>
      <c r="C20" s="29"/>
      <c r="D20" s="12">
        <v>0</v>
      </c>
      <c r="E20" s="12">
        <v>0</v>
      </c>
      <c r="F20" s="12">
        <v>0</v>
      </c>
      <c r="G20" s="12">
        <v>0</v>
      </c>
      <c r="H20" s="12">
        <v>176.887</v>
      </c>
      <c r="I20" s="12">
        <v>8.2720000000000002</v>
      </c>
      <c r="J20" s="12">
        <v>0</v>
      </c>
      <c r="K20" s="12">
        <v>0</v>
      </c>
      <c r="L20" s="12">
        <v>42.451999999999998</v>
      </c>
      <c r="M20" s="12">
        <v>482.09300000000002</v>
      </c>
      <c r="N20" s="12">
        <v>189.167</v>
      </c>
      <c r="O20" s="12">
        <v>245.25299999999999</v>
      </c>
    </row>
    <row r="21" spans="1:15" hidden="1" x14ac:dyDescent="0.25">
      <c r="A21" s="9" t="s">
        <v>28</v>
      </c>
      <c r="B21" s="9" t="s">
        <v>29</v>
      </c>
      <c r="C21" s="29"/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14.446</v>
      </c>
    </row>
    <row r="22" spans="1:15" hidden="1" x14ac:dyDescent="0.25">
      <c r="A22" s="9" t="s">
        <v>38</v>
      </c>
      <c r="B22" s="9" t="s">
        <v>39</v>
      </c>
      <c r="C22" s="29"/>
      <c r="D22" s="12"/>
      <c r="E22" s="12"/>
      <c r="F22" s="12">
        <v>0.29599999999999999</v>
      </c>
      <c r="G22" s="12">
        <v>0.104</v>
      </c>
      <c r="H22" s="12">
        <v>0.157</v>
      </c>
      <c r="I22" s="12">
        <v>2.0190000000000001</v>
      </c>
      <c r="J22" s="12">
        <v>0.23400000000000001</v>
      </c>
      <c r="K22" s="12">
        <v>0.25530000000000003</v>
      </c>
      <c r="L22" s="12">
        <v>0.20250000000000001</v>
      </c>
      <c r="M22" s="12">
        <v>0.28249999999999997</v>
      </c>
      <c r="N22" s="12">
        <v>0.31890000000000002</v>
      </c>
      <c r="O22" s="12">
        <v>0.35599999999999998</v>
      </c>
    </row>
    <row r="23" spans="1:15" hidden="1" x14ac:dyDescent="0.25">
      <c r="A23" s="9" t="s">
        <v>438</v>
      </c>
      <c r="B23" s="9" t="s">
        <v>439</v>
      </c>
      <c r="C23" s="29"/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1E-4</v>
      </c>
      <c r="N23" s="12">
        <v>3.7000000000000002E-3</v>
      </c>
      <c r="O23" s="12">
        <v>1.9800000000000002E-2</v>
      </c>
    </row>
    <row r="24" spans="1:15" x14ac:dyDescent="0.25">
      <c r="A24" s="9" t="s">
        <v>22</v>
      </c>
      <c r="B24" s="9" t="s">
        <v>23</v>
      </c>
      <c r="C24" s="29">
        <v>1398.2906810000022</v>
      </c>
      <c r="D24" s="12">
        <v>2178.1419999999998</v>
      </c>
      <c r="E24" s="12">
        <v>1722.5930000000001</v>
      </c>
      <c r="F24" s="12">
        <v>2854.2950000000001</v>
      </c>
      <c r="G24" s="12">
        <v>4321.2150000000001</v>
      </c>
      <c r="H24" s="12">
        <v>6780.680593</v>
      </c>
      <c r="I24" s="12">
        <v>4000.027756</v>
      </c>
      <c r="J24" s="12">
        <v>23915.531231000001</v>
      </c>
      <c r="K24" s="12">
        <v>10690.026099999999</v>
      </c>
      <c r="L24" s="12">
        <v>2682.5099</v>
      </c>
      <c r="M24" s="12">
        <v>3274.2743</v>
      </c>
      <c r="N24" s="12">
        <v>9961.5188999999991</v>
      </c>
      <c r="O24" s="12">
        <v>0</v>
      </c>
    </row>
    <row r="25" spans="1:15" hidden="1" x14ac:dyDescent="0.25">
      <c r="A25" s="9" t="s">
        <v>32</v>
      </c>
      <c r="B25" s="9" t="s">
        <v>33</v>
      </c>
      <c r="C25" s="29"/>
      <c r="D25" s="12">
        <v>0.16900000000000001</v>
      </c>
      <c r="E25" s="12">
        <v>0.106</v>
      </c>
      <c r="F25" s="12">
        <v>0.73199999999999998</v>
      </c>
      <c r="G25" s="12">
        <v>0.28299999999999997</v>
      </c>
      <c r="H25" s="12">
        <v>0.121</v>
      </c>
      <c r="I25" s="12">
        <v>0.182</v>
      </c>
      <c r="J25" s="12">
        <v>0.32600000000000001</v>
      </c>
      <c r="K25" s="12">
        <v>0.25979999999999998</v>
      </c>
      <c r="L25" s="12">
        <v>0</v>
      </c>
      <c r="M25" s="12">
        <v>0</v>
      </c>
      <c r="N25" s="12">
        <v>0</v>
      </c>
      <c r="O25" s="12">
        <v>2.0000000000000001E-4</v>
      </c>
    </row>
    <row r="26" spans="1:15" hidden="1" x14ac:dyDescent="0.25">
      <c r="A26" s="9" t="s">
        <v>26</v>
      </c>
      <c r="B26" s="9" t="s">
        <v>27</v>
      </c>
      <c r="C26" s="29"/>
      <c r="D26" s="12">
        <v>0.82899999999999996</v>
      </c>
      <c r="E26" s="12">
        <v>0.57999999999999996</v>
      </c>
      <c r="F26" s="12">
        <v>0.40600000000000003</v>
      </c>
      <c r="G26" s="12">
        <v>0.19800000000000001</v>
      </c>
      <c r="H26" s="12">
        <v>1.825</v>
      </c>
      <c r="I26" s="12">
        <v>16.125</v>
      </c>
      <c r="J26" s="12">
        <v>2.6490999999999998</v>
      </c>
      <c r="K26" s="12">
        <v>4.9425999999999997</v>
      </c>
      <c r="L26" s="12">
        <v>4.9507000000000003</v>
      </c>
      <c r="M26" s="12">
        <v>7.4626999999999999</v>
      </c>
      <c r="N26" s="12">
        <v>7.0041000000000002</v>
      </c>
      <c r="O26" s="12">
        <v>6.7098000000000004</v>
      </c>
    </row>
    <row r="27" spans="1:15" x14ac:dyDescent="0.25">
      <c r="A27" s="9" t="s">
        <v>34</v>
      </c>
      <c r="B27" s="9" t="s">
        <v>35</v>
      </c>
      <c r="C27" s="29">
        <v>2461.0297550000009</v>
      </c>
      <c r="D27" s="12">
        <v>3007.444</v>
      </c>
      <c r="E27" s="12">
        <v>2820.45</v>
      </c>
      <c r="F27" s="12">
        <v>3997.02</v>
      </c>
      <c r="G27" s="12">
        <v>6876.76</v>
      </c>
      <c r="H27" s="12">
        <v>8674.6926270000004</v>
      </c>
      <c r="I27" s="12">
        <v>7454.0652600000003</v>
      </c>
      <c r="J27" s="12">
        <v>29522.300798</v>
      </c>
      <c r="K27" s="12">
        <v>14794.681200000001</v>
      </c>
      <c r="L27" s="12">
        <v>6375.3644999999997</v>
      </c>
      <c r="M27" s="12">
        <v>7854.3038999999999</v>
      </c>
      <c r="N27" s="12">
        <v>13985.2822</v>
      </c>
      <c r="O27" s="12">
        <v>6362.2525999999998</v>
      </c>
    </row>
    <row r="28" spans="1:15" hidden="1" x14ac:dyDescent="0.25">
      <c r="A28" s="9" t="s">
        <v>440</v>
      </c>
      <c r="B28" s="9" t="s">
        <v>441</v>
      </c>
      <c r="C28" s="29"/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2.7759999999999998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</row>
    <row r="29" spans="1:15" x14ac:dyDescent="0.25">
      <c r="A29" s="9"/>
      <c r="B29" s="5" t="s">
        <v>645</v>
      </c>
      <c r="C29" s="30">
        <v>284.65441599999991</v>
      </c>
      <c r="D29" s="19">
        <v>274.73308800000001</v>
      </c>
      <c r="E29" s="12">
        <v>426.71882900000003</v>
      </c>
      <c r="F29" s="12">
        <v>324.66568799999999</v>
      </c>
      <c r="G29" s="12">
        <v>382.54744699999998</v>
      </c>
      <c r="H29" s="12">
        <v>220.25769299999999</v>
      </c>
      <c r="I29" s="12">
        <v>281.754661</v>
      </c>
      <c r="J29" s="12">
        <v>243.36492999999999</v>
      </c>
      <c r="K29" s="12">
        <v>74.801500000000004</v>
      </c>
      <c r="L29" s="12">
        <v>240.0727</v>
      </c>
      <c r="M29" s="12">
        <v>164.18799999999999</v>
      </c>
      <c r="N29" s="12">
        <v>79.198999999999998</v>
      </c>
      <c r="O29" s="12">
        <v>224.59899999999999</v>
      </c>
    </row>
    <row r="30" spans="1:15" hidden="1" x14ac:dyDescent="0.25">
      <c r="A30" s="9" t="s">
        <v>442</v>
      </c>
      <c r="B30" s="9" t="s">
        <v>443</v>
      </c>
      <c r="C30" s="29"/>
      <c r="D30" s="12">
        <v>12.005000000000001</v>
      </c>
      <c r="E30" s="12">
        <v>9.8000000000000007</v>
      </c>
      <c r="F30" s="12">
        <v>71.7</v>
      </c>
      <c r="G30" s="12">
        <v>223.95</v>
      </c>
      <c r="H30" s="12">
        <v>155</v>
      </c>
      <c r="I30" s="12">
        <v>220.50700000000001</v>
      </c>
      <c r="J30" s="12">
        <v>194.56</v>
      </c>
      <c r="K30" s="12">
        <v>32.46</v>
      </c>
      <c r="L30" s="12">
        <v>206.79300000000001</v>
      </c>
      <c r="M30" s="12">
        <v>130.464</v>
      </c>
      <c r="N30" s="12">
        <v>49.728000000000002</v>
      </c>
      <c r="O30" s="12">
        <v>224.59899999999999</v>
      </c>
    </row>
    <row r="31" spans="1:15" hidden="1" x14ac:dyDescent="0.25">
      <c r="A31" s="9" t="s">
        <v>60</v>
      </c>
      <c r="B31" s="9" t="s">
        <v>61</v>
      </c>
      <c r="C31" s="29"/>
      <c r="D31" s="12">
        <v>41.253</v>
      </c>
      <c r="E31" s="12">
        <v>6.5250000000000004</v>
      </c>
      <c r="F31" s="12">
        <v>7.4489999999999998</v>
      </c>
      <c r="G31" s="12">
        <v>6.7130000000000001</v>
      </c>
      <c r="H31" s="12">
        <v>6.4652580000000004</v>
      </c>
      <c r="I31" s="12">
        <v>6.7520990000000003</v>
      </c>
      <c r="J31" s="12">
        <v>6.4429920000000003</v>
      </c>
      <c r="K31" s="12">
        <v>7.8030999999999997</v>
      </c>
      <c r="L31" s="12">
        <v>7.6920999999999999</v>
      </c>
      <c r="M31" s="12">
        <v>7.9897</v>
      </c>
      <c r="N31" s="12">
        <v>4.9665999999999997</v>
      </c>
      <c r="O31" s="12">
        <v>0</v>
      </c>
    </row>
    <row r="32" spans="1:15" hidden="1" x14ac:dyDescent="0.25">
      <c r="A32" s="9" t="s">
        <v>56</v>
      </c>
      <c r="B32" s="9" t="s">
        <v>57</v>
      </c>
      <c r="C32" s="29"/>
      <c r="D32" s="12">
        <v>62.628</v>
      </c>
      <c r="E32" s="12">
        <v>11.278</v>
      </c>
      <c r="F32" s="12">
        <v>12.377000000000001</v>
      </c>
      <c r="G32" s="12">
        <v>24.483000000000001</v>
      </c>
      <c r="H32" s="12">
        <v>29.768450000000001</v>
      </c>
      <c r="I32" s="12">
        <v>27.633195000000001</v>
      </c>
      <c r="J32" s="12">
        <v>23.186668000000001</v>
      </c>
      <c r="K32" s="12">
        <v>17.0305</v>
      </c>
      <c r="L32" s="12">
        <v>12.5037</v>
      </c>
      <c r="M32" s="12">
        <v>12.412699999999999</v>
      </c>
      <c r="N32" s="12">
        <v>9.8408999999999995</v>
      </c>
      <c r="O32" s="12">
        <v>0</v>
      </c>
    </row>
    <row r="33" spans="1:15" hidden="1" x14ac:dyDescent="0.25">
      <c r="A33" s="9" t="s">
        <v>58</v>
      </c>
      <c r="B33" s="9" t="s">
        <v>59</v>
      </c>
      <c r="C33" s="29"/>
      <c r="D33" s="12">
        <v>28.516999999999999</v>
      </c>
      <c r="E33" s="12">
        <v>9.6159999999999997</v>
      </c>
      <c r="F33" s="12">
        <v>9.2929999999999993</v>
      </c>
      <c r="G33" s="12">
        <v>15.082000000000001</v>
      </c>
      <c r="H33" s="12">
        <v>18.405742</v>
      </c>
      <c r="I33" s="12">
        <v>16.869751999999998</v>
      </c>
      <c r="J33" s="12">
        <v>15.575118</v>
      </c>
      <c r="K33" s="12">
        <v>13.016400000000001</v>
      </c>
      <c r="L33" s="12">
        <v>10.123699999999999</v>
      </c>
      <c r="M33" s="12">
        <v>10.416</v>
      </c>
      <c r="N33" s="12">
        <v>11.5159</v>
      </c>
      <c r="O33" s="12">
        <v>0</v>
      </c>
    </row>
    <row r="34" spans="1:15" hidden="1" x14ac:dyDescent="0.25">
      <c r="A34" s="9" t="s">
        <v>50</v>
      </c>
      <c r="B34" s="9" t="s">
        <v>51</v>
      </c>
      <c r="C34" s="29"/>
      <c r="D34" s="12">
        <v>6.0000000000000001E-3</v>
      </c>
      <c r="E34" s="12">
        <v>0</v>
      </c>
      <c r="F34" s="12">
        <v>0</v>
      </c>
      <c r="G34" s="12">
        <v>0</v>
      </c>
      <c r="H34" s="12">
        <v>5.2599999999999999E-4</v>
      </c>
      <c r="I34" s="12">
        <v>4.46E-4</v>
      </c>
      <c r="J34" s="12">
        <v>4.2700000000000002E-4</v>
      </c>
      <c r="K34" s="12">
        <v>8.9999999999999998E-4</v>
      </c>
      <c r="L34" s="12">
        <v>0</v>
      </c>
      <c r="M34" s="12">
        <v>0</v>
      </c>
      <c r="N34" s="12">
        <v>0</v>
      </c>
      <c r="O34" s="12">
        <v>0</v>
      </c>
    </row>
    <row r="35" spans="1:15" hidden="1" x14ac:dyDescent="0.25">
      <c r="A35" s="9" t="s">
        <v>54</v>
      </c>
      <c r="B35" s="9" t="s">
        <v>55</v>
      </c>
      <c r="C35" s="29"/>
      <c r="D35" s="12">
        <v>19.706</v>
      </c>
      <c r="E35" s="12">
        <v>2.5840000000000001</v>
      </c>
      <c r="F35" s="12">
        <v>3.1320000000000001</v>
      </c>
      <c r="G35" s="12">
        <v>2.4529999999999998</v>
      </c>
      <c r="H35" s="12">
        <v>2.1939009999999999</v>
      </c>
      <c r="I35" s="12">
        <v>2.435934</v>
      </c>
      <c r="J35" s="12">
        <v>2.2286169999999998</v>
      </c>
      <c r="K35" s="12">
        <v>2.8729</v>
      </c>
      <c r="L35" s="12">
        <v>2.9584999999999999</v>
      </c>
      <c r="M35" s="12">
        <v>2.9035000000000002</v>
      </c>
      <c r="N35" s="12">
        <v>1.669</v>
      </c>
      <c r="O35" s="12">
        <v>0</v>
      </c>
    </row>
    <row r="36" spans="1:15" hidden="1" x14ac:dyDescent="0.25">
      <c r="A36" s="9" t="s">
        <v>68</v>
      </c>
      <c r="B36" s="9" t="s">
        <v>69</v>
      </c>
      <c r="C36" s="29"/>
      <c r="D36" s="12">
        <v>6.3390000000000004</v>
      </c>
      <c r="E36" s="12">
        <v>5.3220000000000001</v>
      </c>
      <c r="F36" s="12">
        <v>3.1970000000000001</v>
      </c>
      <c r="G36" s="12">
        <v>3.4569999999999999</v>
      </c>
      <c r="H36" s="12">
        <v>2.1194000000000002</v>
      </c>
      <c r="I36" s="12">
        <v>0.84899999999999998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</row>
    <row r="37" spans="1:15" hidden="1" x14ac:dyDescent="0.25">
      <c r="A37" s="9" t="s">
        <v>52</v>
      </c>
      <c r="B37" s="9" t="s">
        <v>53</v>
      </c>
      <c r="C37" s="29"/>
      <c r="D37" s="12">
        <v>100.63708800000001</v>
      </c>
      <c r="E37" s="12">
        <v>378.56682899999998</v>
      </c>
      <c r="F37" s="12">
        <v>214.161688</v>
      </c>
      <c r="G37" s="12">
        <v>103.974447</v>
      </c>
      <c r="H37" s="12">
        <v>4.7244159999999997</v>
      </c>
      <c r="I37" s="12">
        <v>5.1632350000000002</v>
      </c>
      <c r="J37" s="12">
        <v>1.08E-4</v>
      </c>
      <c r="K37" s="12">
        <v>6.9999999999999999E-4</v>
      </c>
      <c r="L37" s="12">
        <v>1.6999999999999999E-3</v>
      </c>
      <c r="M37" s="12">
        <v>2.0999999999999999E-3</v>
      </c>
      <c r="N37" s="12">
        <v>0.47860000000000003</v>
      </c>
      <c r="O37" s="12">
        <v>0</v>
      </c>
    </row>
    <row r="38" spans="1:15" hidden="1" x14ac:dyDescent="0.25">
      <c r="A38" s="9" t="s">
        <v>444</v>
      </c>
      <c r="B38" s="9" t="s">
        <v>445</v>
      </c>
      <c r="C38" s="29"/>
      <c r="D38" s="12">
        <v>3.6419999999999999</v>
      </c>
      <c r="E38" s="12">
        <v>3.0270000000000001</v>
      </c>
      <c r="F38" s="12">
        <v>3.3559999999999999</v>
      </c>
      <c r="G38" s="12">
        <v>2.4350000000000001</v>
      </c>
      <c r="H38" s="12">
        <v>1.58</v>
      </c>
      <c r="I38" s="12">
        <v>1.544</v>
      </c>
      <c r="J38" s="12">
        <v>1.371</v>
      </c>
      <c r="K38" s="12">
        <v>1.617</v>
      </c>
      <c r="L38" s="12">
        <v>0</v>
      </c>
      <c r="M38" s="12">
        <v>0</v>
      </c>
      <c r="N38" s="12">
        <v>1</v>
      </c>
      <c r="O38" s="12">
        <v>0</v>
      </c>
    </row>
    <row r="39" spans="1:15" x14ac:dyDescent="0.25">
      <c r="A39" s="9"/>
      <c r="B39" s="5" t="s">
        <v>641</v>
      </c>
      <c r="C39" s="30">
        <v>1067.0521841520006</v>
      </c>
      <c r="D39" s="19">
        <v>1438.8119999999999</v>
      </c>
      <c r="E39" s="12">
        <v>1626.4970000000001</v>
      </c>
      <c r="F39" s="12">
        <v>1534.0920000000001</v>
      </c>
      <c r="G39" s="12">
        <v>1212.193</v>
      </c>
      <c r="H39" s="12">
        <v>1108.849782</v>
      </c>
      <c r="I39" s="12">
        <v>1252.478987</v>
      </c>
      <c r="J39" s="12">
        <v>1201.5714370000001</v>
      </c>
      <c r="K39" s="12">
        <v>5622.4044000000004</v>
      </c>
      <c r="L39" s="12">
        <v>3733.4672</v>
      </c>
      <c r="M39" s="12">
        <v>3504.6698999999999</v>
      </c>
      <c r="N39" s="12">
        <v>2098.6514999999999</v>
      </c>
      <c r="O39" s="12">
        <v>2646.9821999999999</v>
      </c>
    </row>
    <row r="40" spans="1:15" hidden="1" x14ac:dyDescent="0.25">
      <c r="A40" s="9" t="s">
        <v>448</v>
      </c>
      <c r="B40" s="9" t="s">
        <v>449</v>
      </c>
      <c r="C40" s="29"/>
      <c r="D40" s="12">
        <v>3.0000000000000001E-3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</row>
    <row r="41" spans="1:15" hidden="1" x14ac:dyDescent="0.25">
      <c r="A41" s="9" t="s">
        <v>452</v>
      </c>
      <c r="B41" s="9" t="s">
        <v>453</v>
      </c>
      <c r="C41" s="29"/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</row>
    <row r="42" spans="1:15" hidden="1" x14ac:dyDescent="0.25">
      <c r="A42" s="9" t="s">
        <v>256</v>
      </c>
      <c r="B42" s="9" t="s">
        <v>257</v>
      </c>
      <c r="C42" s="29"/>
      <c r="D42" s="12">
        <v>0.36099999999999999</v>
      </c>
      <c r="E42" s="12">
        <v>0.433</v>
      </c>
      <c r="F42" s="12">
        <v>0.39400000000000002</v>
      </c>
      <c r="G42" s="12">
        <v>8.9999999999999993E-3</v>
      </c>
      <c r="H42" s="12">
        <v>1.9E-2</v>
      </c>
      <c r="I42" s="12">
        <v>5.0999999999999997E-2</v>
      </c>
      <c r="J42" s="12">
        <v>3.8699999999999998E-2</v>
      </c>
      <c r="K42" s="12">
        <v>2.7799999999999998E-2</v>
      </c>
      <c r="L42" s="12">
        <v>0</v>
      </c>
      <c r="M42" s="12">
        <v>0.127</v>
      </c>
      <c r="N42" s="12">
        <v>0</v>
      </c>
      <c r="O42" s="12">
        <v>0</v>
      </c>
    </row>
    <row r="43" spans="1:15" hidden="1" x14ac:dyDescent="0.25">
      <c r="A43" s="9" t="s">
        <v>306</v>
      </c>
      <c r="B43" s="9" t="s">
        <v>307</v>
      </c>
      <c r="C43" s="29"/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1E-4</v>
      </c>
      <c r="K43" s="12">
        <v>0.34799999999999998</v>
      </c>
      <c r="L43" s="12">
        <v>0.255</v>
      </c>
      <c r="M43" s="12">
        <v>0.29199999999999998</v>
      </c>
      <c r="N43" s="12">
        <v>0.499</v>
      </c>
      <c r="O43" s="12">
        <v>0.77400000000000002</v>
      </c>
    </row>
    <row r="44" spans="1:15" hidden="1" x14ac:dyDescent="0.25">
      <c r="A44" s="9" t="s">
        <v>450</v>
      </c>
      <c r="B44" s="9" t="s">
        <v>451</v>
      </c>
      <c r="C44" s="29"/>
      <c r="D44" s="12">
        <v>0</v>
      </c>
      <c r="E44" s="12">
        <v>0</v>
      </c>
      <c r="F44" s="12">
        <v>0.35099999999999998</v>
      </c>
      <c r="G44" s="12">
        <v>4.8810000000000002</v>
      </c>
      <c r="H44" s="12">
        <v>9.6000000000000002E-2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</row>
    <row r="45" spans="1:15" hidden="1" x14ac:dyDescent="0.25">
      <c r="A45" s="9" t="s">
        <v>288</v>
      </c>
      <c r="B45" s="9" t="s">
        <v>289</v>
      </c>
      <c r="C45" s="29"/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4.3299999999999998E-2</v>
      </c>
      <c r="L45" s="12">
        <v>5.6800000000000003E-2</v>
      </c>
      <c r="M45" s="12">
        <v>3.0000000000000001E-3</v>
      </c>
      <c r="N45" s="12">
        <v>8.9999999999999998E-4</v>
      </c>
      <c r="O45" s="12">
        <v>8.9999999999999998E-4</v>
      </c>
    </row>
    <row r="46" spans="1:15" hidden="1" x14ac:dyDescent="0.25">
      <c r="A46" s="9" t="s">
        <v>119</v>
      </c>
      <c r="B46" s="9" t="s">
        <v>120</v>
      </c>
      <c r="C46" s="29"/>
      <c r="D46" s="12">
        <v>0.16800000000000001</v>
      </c>
      <c r="E46" s="12">
        <v>4.8000000000000001E-2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</row>
    <row r="47" spans="1:15" hidden="1" x14ac:dyDescent="0.25">
      <c r="A47" s="9" t="s">
        <v>312</v>
      </c>
      <c r="B47" s="9" t="s">
        <v>313</v>
      </c>
      <c r="C47" s="29"/>
      <c r="D47" s="12">
        <v>0.75600000000000001</v>
      </c>
      <c r="E47" s="12">
        <v>0.26800000000000002</v>
      </c>
      <c r="F47" s="12">
        <v>0.27600000000000002</v>
      </c>
      <c r="G47" s="12">
        <v>0.39800000000000002</v>
      </c>
      <c r="H47" s="12">
        <v>0.41499999999999998</v>
      </c>
      <c r="I47" s="12">
        <v>0.65700000000000003</v>
      </c>
      <c r="J47" s="12">
        <v>1.2617</v>
      </c>
      <c r="K47" s="12">
        <v>0.54890000000000005</v>
      </c>
      <c r="L47" s="12">
        <v>1.9800000000000002E-2</v>
      </c>
      <c r="M47" s="12">
        <v>2.827</v>
      </c>
      <c r="N47" s="12">
        <v>0.47749999999999998</v>
      </c>
      <c r="O47" s="12">
        <v>6.8999999999999999E-3</v>
      </c>
    </row>
    <row r="48" spans="1:15" hidden="1" x14ac:dyDescent="0.25">
      <c r="A48" s="9" t="s">
        <v>294</v>
      </c>
      <c r="B48" s="9" t="s">
        <v>295</v>
      </c>
      <c r="C48" s="29"/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</row>
    <row r="49" spans="1:15" hidden="1" x14ac:dyDescent="0.25">
      <c r="A49" s="9" t="s">
        <v>193</v>
      </c>
      <c r="B49" s="9" t="s">
        <v>194</v>
      </c>
      <c r="C49" s="29"/>
      <c r="D49" s="12">
        <v>0.04</v>
      </c>
      <c r="E49" s="12">
        <v>7.0000000000000001E-3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</row>
    <row r="50" spans="1:15" hidden="1" x14ac:dyDescent="0.25">
      <c r="A50" s="9" t="s">
        <v>113</v>
      </c>
      <c r="B50" s="9" t="s">
        <v>114</v>
      </c>
      <c r="C50" s="29"/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5.1999999999999998E-2</v>
      </c>
      <c r="J50" s="12">
        <v>5.1999999999999998E-2</v>
      </c>
      <c r="K50" s="12">
        <v>0</v>
      </c>
      <c r="L50" s="12">
        <v>5.1999999999999998E-2</v>
      </c>
      <c r="M50" s="12">
        <v>5.9400000000000001E-2</v>
      </c>
      <c r="N50" s="12">
        <v>2.1000000000000001E-2</v>
      </c>
      <c r="O50" s="12">
        <v>0</v>
      </c>
    </row>
    <row r="51" spans="1:15" hidden="1" x14ac:dyDescent="0.25">
      <c r="A51" s="9" t="s">
        <v>266</v>
      </c>
      <c r="B51" s="9" t="s">
        <v>267</v>
      </c>
      <c r="C51" s="29"/>
      <c r="D51" s="12">
        <v>7.2999999999999995E-2</v>
      </c>
      <c r="E51" s="12">
        <v>9.1999999999999998E-2</v>
      </c>
      <c r="F51" s="12">
        <v>8.7999999999999995E-2</v>
      </c>
      <c r="G51" s="12">
        <v>0</v>
      </c>
      <c r="H51" s="12">
        <v>0</v>
      </c>
      <c r="I51" s="12">
        <v>2.9999999999999997E-4</v>
      </c>
      <c r="J51" s="12">
        <v>4.2089999999999996</v>
      </c>
      <c r="K51" s="12">
        <v>4.3348000000000004</v>
      </c>
      <c r="L51" s="12">
        <v>3.0106000000000002</v>
      </c>
      <c r="M51" s="12">
        <v>1.5829</v>
      </c>
      <c r="N51" s="12">
        <v>3.0225</v>
      </c>
      <c r="O51" s="12">
        <v>7.4356999999999998</v>
      </c>
    </row>
    <row r="52" spans="1:15" hidden="1" x14ac:dyDescent="0.25">
      <c r="A52" s="9" t="s">
        <v>268</v>
      </c>
      <c r="B52" s="9" t="s">
        <v>269</v>
      </c>
      <c r="C52" s="29"/>
      <c r="D52" s="12">
        <v>1.7000000000000001E-2</v>
      </c>
      <c r="E52" s="12">
        <v>1.6E-2</v>
      </c>
      <c r="F52" s="12">
        <v>0</v>
      </c>
      <c r="G52" s="12">
        <v>2E-3</v>
      </c>
      <c r="H52" s="12">
        <v>0.02</v>
      </c>
      <c r="I52" s="12">
        <v>6.8000000000000005E-2</v>
      </c>
      <c r="J52" s="12">
        <v>0.33600000000000002</v>
      </c>
      <c r="K52" s="12">
        <v>0.15759999999999999</v>
      </c>
      <c r="L52" s="12">
        <v>0.15359999999999999</v>
      </c>
      <c r="M52" s="12">
        <v>0.1338</v>
      </c>
      <c r="N52" s="12">
        <v>0.3357</v>
      </c>
      <c r="O52" s="12">
        <v>0.28860000000000002</v>
      </c>
    </row>
    <row r="53" spans="1:15" hidden="1" x14ac:dyDescent="0.25">
      <c r="A53" s="9" t="s">
        <v>80</v>
      </c>
      <c r="B53" s="9" t="s">
        <v>81</v>
      </c>
      <c r="C53" s="29"/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3.8E-3</v>
      </c>
      <c r="J53" s="12">
        <v>3.8300000000000001E-2</v>
      </c>
      <c r="K53" s="12">
        <v>2.4899999999999999E-2</v>
      </c>
      <c r="L53" s="12">
        <v>2.5399999999999999E-2</v>
      </c>
      <c r="M53" s="12">
        <v>3.6299999999999999E-2</v>
      </c>
      <c r="N53" s="12">
        <v>2.2100000000000002E-2</v>
      </c>
      <c r="O53" s="12">
        <v>0</v>
      </c>
    </row>
    <row r="54" spans="1:15" hidden="1" x14ac:dyDescent="0.25">
      <c r="A54" s="9" t="s">
        <v>82</v>
      </c>
      <c r="B54" s="9" t="s">
        <v>83</v>
      </c>
      <c r="C54" s="29"/>
      <c r="D54" s="12">
        <v>5.6000000000000001E-2</v>
      </c>
      <c r="E54" s="12">
        <v>2.7E-2</v>
      </c>
      <c r="F54" s="12">
        <v>0</v>
      </c>
      <c r="G54" s="12">
        <v>0</v>
      </c>
      <c r="H54" s="12">
        <v>0</v>
      </c>
      <c r="I54" s="12">
        <v>5.5E-2</v>
      </c>
      <c r="J54" s="12">
        <v>5.5599999999999997E-2</v>
      </c>
      <c r="K54" s="12">
        <v>5.7299999999999997E-2</v>
      </c>
      <c r="L54" s="12">
        <v>4.8000000000000001E-2</v>
      </c>
      <c r="M54" s="12">
        <v>0.68489999999999995</v>
      </c>
      <c r="N54" s="12">
        <v>0</v>
      </c>
      <c r="O54" s="12">
        <v>0</v>
      </c>
    </row>
    <row r="55" spans="1:15" hidden="1" x14ac:dyDescent="0.25">
      <c r="A55" s="9" t="s">
        <v>147</v>
      </c>
      <c r="B55" s="9" t="s">
        <v>148</v>
      </c>
      <c r="C55" s="29"/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</row>
    <row r="56" spans="1:15" hidden="1" x14ac:dyDescent="0.25">
      <c r="A56" s="9" t="s">
        <v>464</v>
      </c>
      <c r="B56" s="9" t="s">
        <v>465</v>
      </c>
      <c r="C56" s="29"/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6.7900000000000002E-2</v>
      </c>
      <c r="K56" s="12">
        <v>2.18E-2</v>
      </c>
      <c r="L56" s="12">
        <v>4.4999999999999998E-2</v>
      </c>
      <c r="M56" s="12">
        <v>4.2299999999999997E-2</v>
      </c>
      <c r="N56" s="12">
        <v>9.4E-2</v>
      </c>
      <c r="O56" s="12">
        <v>9.64E-2</v>
      </c>
    </row>
    <row r="57" spans="1:15" hidden="1" x14ac:dyDescent="0.25">
      <c r="A57" s="9" t="s">
        <v>318</v>
      </c>
      <c r="B57" s="9" t="s">
        <v>319</v>
      </c>
      <c r="C57" s="29"/>
      <c r="D57" s="12">
        <v>1.4490000000000001</v>
      </c>
      <c r="E57" s="12">
        <v>0.73599999999999999</v>
      </c>
      <c r="F57" s="12">
        <v>0.52200000000000002</v>
      </c>
      <c r="G57" s="12">
        <v>0.60499999999999998</v>
      </c>
      <c r="H57" s="12">
        <v>0.96799999999999997</v>
      </c>
      <c r="I57" s="12">
        <v>1</v>
      </c>
      <c r="J57" s="12">
        <v>1.4142999999999999</v>
      </c>
      <c r="K57" s="12">
        <v>0.79600000000000004</v>
      </c>
      <c r="L57" s="12">
        <v>0.2041</v>
      </c>
      <c r="M57" s="12">
        <v>2.0756999999999999</v>
      </c>
      <c r="N57" s="12">
        <v>0.91559999999999997</v>
      </c>
      <c r="O57" s="12">
        <v>8.9999999999999998E-4</v>
      </c>
    </row>
    <row r="58" spans="1:15" hidden="1" x14ac:dyDescent="0.25">
      <c r="A58" s="9" t="s">
        <v>121</v>
      </c>
      <c r="B58" s="9" t="s">
        <v>122</v>
      </c>
      <c r="C58" s="29"/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</row>
    <row r="59" spans="1:15" hidden="1" x14ac:dyDescent="0.25">
      <c r="A59" s="9" t="s">
        <v>191</v>
      </c>
      <c r="B59" s="9" t="s">
        <v>192</v>
      </c>
      <c r="C59" s="29"/>
      <c r="D59" s="12">
        <v>0.29299999999999998</v>
      </c>
      <c r="E59" s="12">
        <v>0.30399999999999999</v>
      </c>
      <c r="F59" s="12">
        <v>0.39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</row>
    <row r="60" spans="1:15" hidden="1" x14ac:dyDescent="0.25">
      <c r="A60" s="9" t="s">
        <v>185</v>
      </c>
      <c r="B60" s="9" t="s">
        <v>186</v>
      </c>
      <c r="C60" s="29"/>
      <c r="D60" s="12">
        <v>0.52600000000000002</v>
      </c>
      <c r="E60" s="12">
        <v>0.17</v>
      </c>
      <c r="F60" s="12">
        <v>0.40500000000000003</v>
      </c>
      <c r="G60" s="12">
        <v>0.28599999999999998</v>
      </c>
      <c r="H60" s="12">
        <v>0.308</v>
      </c>
      <c r="I60" s="12">
        <v>0.499</v>
      </c>
      <c r="J60" s="12">
        <v>3.0251999999999999</v>
      </c>
      <c r="K60" s="12">
        <v>2.3620999999999999</v>
      </c>
      <c r="L60" s="12">
        <v>1.7181999999999999</v>
      </c>
      <c r="M60" s="12">
        <v>1.2822</v>
      </c>
      <c r="N60" s="12">
        <v>0.67989999999999995</v>
      </c>
      <c r="O60" s="12">
        <v>2.8868999999999998</v>
      </c>
    </row>
    <row r="61" spans="1:15" hidden="1" x14ac:dyDescent="0.25">
      <c r="A61" s="9" t="s">
        <v>129</v>
      </c>
      <c r="B61" s="9" t="s">
        <v>130</v>
      </c>
      <c r="C61" s="29"/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1E-4</v>
      </c>
      <c r="O61" s="12">
        <v>1.2699999999999999E-2</v>
      </c>
    </row>
    <row r="62" spans="1:15" hidden="1" x14ac:dyDescent="0.25">
      <c r="A62" s="9" t="s">
        <v>458</v>
      </c>
      <c r="B62" s="9" t="s">
        <v>459</v>
      </c>
      <c r="C62" s="29"/>
      <c r="D62" s="12">
        <v>2E-3</v>
      </c>
      <c r="E62" s="12">
        <v>0.01</v>
      </c>
      <c r="F62" s="12">
        <v>5.0000000000000001E-3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</row>
    <row r="63" spans="1:15" hidden="1" x14ac:dyDescent="0.25">
      <c r="A63" s="9" t="s">
        <v>92</v>
      </c>
      <c r="B63" s="9" t="s">
        <v>93</v>
      </c>
      <c r="C63" s="29"/>
      <c r="D63" s="12">
        <v>4.7E-2</v>
      </c>
      <c r="E63" s="12">
        <v>2.9000000000000001E-2</v>
      </c>
      <c r="F63" s="12">
        <v>3.0000000000000001E-3</v>
      </c>
      <c r="G63" s="12">
        <v>4.0000000000000001E-3</v>
      </c>
      <c r="H63" s="12">
        <v>3.0000000000000001E-3</v>
      </c>
      <c r="I63" s="12">
        <v>4.0000000000000001E-3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</row>
    <row r="64" spans="1:15" hidden="1" x14ac:dyDescent="0.25">
      <c r="A64" s="9" t="s">
        <v>241</v>
      </c>
      <c r="B64" s="9" t="s">
        <v>241</v>
      </c>
      <c r="C64" s="29"/>
      <c r="D64" s="12">
        <v>0.41</v>
      </c>
      <c r="E64" s="12">
        <v>0.31900000000000001</v>
      </c>
      <c r="F64" s="12">
        <v>7.3999999999999996E-2</v>
      </c>
      <c r="G64" s="12">
        <v>9.8000000000000004E-2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</row>
    <row r="65" spans="1:15" hidden="1" x14ac:dyDescent="0.25">
      <c r="A65" s="9" t="s">
        <v>460</v>
      </c>
      <c r="B65" s="9" t="s">
        <v>461</v>
      </c>
      <c r="C65" s="29"/>
      <c r="D65" s="12">
        <v>0</v>
      </c>
      <c r="E65" s="12">
        <v>0</v>
      </c>
      <c r="F65" s="12">
        <v>3.0000000000000001E-3</v>
      </c>
      <c r="G65" s="12">
        <v>8.0000000000000002E-3</v>
      </c>
      <c r="H65" s="12">
        <v>0.125</v>
      </c>
      <c r="I65" s="12">
        <v>3.5999999999999997E-2</v>
      </c>
      <c r="J65" s="12">
        <v>0.03</v>
      </c>
      <c r="K65" s="12">
        <v>1.2999999999999999E-2</v>
      </c>
      <c r="L65" s="12">
        <v>0</v>
      </c>
      <c r="M65" s="12">
        <v>0</v>
      </c>
      <c r="N65" s="12">
        <v>0</v>
      </c>
      <c r="O65" s="12">
        <v>0</v>
      </c>
    </row>
    <row r="66" spans="1:15" hidden="1" x14ac:dyDescent="0.25">
      <c r="A66" s="9" t="s">
        <v>222</v>
      </c>
      <c r="B66" s="9" t="s">
        <v>222</v>
      </c>
      <c r="C66" s="29"/>
      <c r="D66" s="12">
        <v>4.8000000000000001E-2</v>
      </c>
      <c r="E66" s="12">
        <v>2.3E-2</v>
      </c>
      <c r="F66" s="12">
        <v>0</v>
      </c>
      <c r="G66" s="12">
        <v>0</v>
      </c>
      <c r="H66" s="12">
        <v>0.74039999999999995</v>
      </c>
      <c r="I66" s="12">
        <v>0.73319999999999996</v>
      </c>
      <c r="J66" s="12">
        <v>0.78520000000000001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</row>
    <row r="67" spans="1:15" hidden="1" x14ac:dyDescent="0.25">
      <c r="A67" s="9" t="s">
        <v>218</v>
      </c>
      <c r="B67" s="9" t="s">
        <v>219</v>
      </c>
      <c r="C67" s="29"/>
      <c r="D67" s="12">
        <v>314.79899999999998</v>
      </c>
      <c r="E67" s="12">
        <v>290.79500000000002</v>
      </c>
      <c r="F67" s="12">
        <v>162.97900000000001</v>
      </c>
      <c r="G67" s="12">
        <v>156.58799999999999</v>
      </c>
      <c r="H67" s="12">
        <v>209.43209999999999</v>
      </c>
      <c r="I67" s="12">
        <v>394.84349900000001</v>
      </c>
      <c r="J67" s="12">
        <v>618.56169999999997</v>
      </c>
      <c r="K67" s="12">
        <v>2714.6608999999999</v>
      </c>
      <c r="L67" s="12">
        <v>1816.0716</v>
      </c>
      <c r="M67" s="12">
        <v>1629.0486000000001</v>
      </c>
      <c r="N67" s="12">
        <v>246.51660000000001</v>
      </c>
      <c r="O67" s="12">
        <v>977.61099999999999</v>
      </c>
    </row>
    <row r="68" spans="1:15" hidden="1" x14ac:dyDescent="0.25">
      <c r="A68" s="9" t="s">
        <v>216</v>
      </c>
      <c r="B68" s="9" t="s">
        <v>216</v>
      </c>
      <c r="C68" s="29"/>
      <c r="D68" s="12">
        <v>0</v>
      </c>
      <c r="E68" s="12">
        <v>0</v>
      </c>
      <c r="F68" s="12">
        <v>1E-3</v>
      </c>
      <c r="G68" s="12">
        <v>1E-3</v>
      </c>
      <c r="H68" s="12">
        <v>2.41E-2</v>
      </c>
      <c r="I68" s="12">
        <v>2.3699999999999999E-2</v>
      </c>
      <c r="J68" s="12">
        <v>2.5399999999999999E-2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</row>
    <row r="69" spans="1:15" hidden="1" x14ac:dyDescent="0.25">
      <c r="A69" s="9" t="s">
        <v>212</v>
      </c>
      <c r="B69" s="9" t="s">
        <v>213</v>
      </c>
      <c r="C69" s="29"/>
      <c r="D69" s="12">
        <v>12.077</v>
      </c>
      <c r="E69" s="12">
        <v>16.484000000000002</v>
      </c>
      <c r="F69" s="12">
        <v>9.85</v>
      </c>
      <c r="G69" s="12">
        <v>18.151</v>
      </c>
      <c r="H69" s="12">
        <v>16.936</v>
      </c>
      <c r="I69" s="12">
        <v>17.902000000000001</v>
      </c>
      <c r="J69" s="12">
        <v>23.12</v>
      </c>
      <c r="K69" s="12">
        <v>2365.576</v>
      </c>
      <c r="L69" s="12">
        <v>1376.2968000000001</v>
      </c>
      <c r="M69" s="12">
        <v>1228.6224</v>
      </c>
      <c r="N69" s="12">
        <v>195.00620000000001</v>
      </c>
      <c r="O69" s="12">
        <v>779.75819999999999</v>
      </c>
    </row>
    <row r="70" spans="1:15" hidden="1" x14ac:dyDescent="0.25">
      <c r="A70" s="9" t="s">
        <v>211</v>
      </c>
      <c r="B70" s="9" t="s">
        <v>211</v>
      </c>
      <c r="C70" s="29"/>
      <c r="D70" s="12">
        <v>0.29199999999999998</v>
      </c>
      <c r="E70" s="12">
        <v>0.29499999999999998</v>
      </c>
      <c r="F70" s="12">
        <v>0.17799999999999999</v>
      </c>
      <c r="G70" s="12">
        <v>0.69099999999999995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</row>
    <row r="71" spans="1:15" hidden="1" x14ac:dyDescent="0.25">
      <c r="A71" s="9" t="s">
        <v>187</v>
      </c>
      <c r="B71" s="9" t="s">
        <v>188</v>
      </c>
      <c r="C71" s="29"/>
      <c r="D71" s="12">
        <v>0.59899999999999998</v>
      </c>
      <c r="E71" s="12">
        <v>0.77700000000000002</v>
      </c>
      <c r="F71" s="12">
        <v>0.39200000000000002</v>
      </c>
      <c r="G71" s="12">
        <v>0.73199999999999998</v>
      </c>
      <c r="H71" s="12">
        <v>0.97860000000000003</v>
      </c>
      <c r="I71" s="12">
        <v>2.62425</v>
      </c>
      <c r="J71" s="12">
        <v>2.3723000000000001</v>
      </c>
      <c r="K71" s="12">
        <v>2.4739</v>
      </c>
      <c r="L71" s="12">
        <v>6.3400999999999996</v>
      </c>
      <c r="M71" s="12">
        <v>4.4953000000000003</v>
      </c>
      <c r="N71" s="12">
        <v>4.4786999999999999</v>
      </c>
      <c r="O71" s="12">
        <v>5.2156000000000002</v>
      </c>
    </row>
    <row r="72" spans="1:15" hidden="1" x14ac:dyDescent="0.25">
      <c r="A72" s="9" t="s">
        <v>466</v>
      </c>
      <c r="B72" s="9" t="s">
        <v>467</v>
      </c>
      <c r="C72" s="29"/>
      <c r="D72" s="12">
        <v>0</v>
      </c>
      <c r="E72" s="12">
        <v>0</v>
      </c>
      <c r="F72" s="12">
        <v>0</v>
      </c>
      <c r="G72" s="12">
        <v>0</v>
      </c>
      <c r="H72" s="12">
        <v>0.09</v>
      </c>
      <c r="I72" s="12">
        <v>3.0000000000000001E-3</v>
      </c>
      <c r="J72" s="12">
        <v>0.01</v>
      </c>
      <c r="K72" s="12">
        <v>1.2999999999999999E-2</v>
      </c>
      <c r="L72" s="12">
        <v>2.3999999999999998E-3</v>
      </c>
      <c r="M72" s="12">
        <v>5.5999999999999999E-3</v>
      </c>
      <c r="N72" s="12">
        <v>0</v>
      </c>
      <c r="O72" s="12">
        <v>0</v>
      </c>
    </row>
    <row r="73" spans="1:15" hidden="1" x14ac:dyDescent="0.25">
      <c r="A73" s="9" t="s">
        <v>199</v>
      </c>
      <c r="B73" s="9" t="s">
        <v>200</v>
      </c>
      <c r="C73" s="29"/>
      <c r="D73" s="12">
        <v>559.84100000000001</v>
      </c>
      <c r="E73" s="12">
        <v>587.02599999999995</v>
      </c>
      <c r="F73" s="12">
        <v>709.51099999999997</v>
      </c>
      <c r="G73" s="12">
        <v>100.41800000000001</v>
      </c>
      <c r="H73" s="12">
        <v>0.763046</v>
      </c>
      <c r="I73" s="12">
        <v>0.86865000000000003</v>
      </c>
      <c r="J73" s="12">
        <v>1.085</v>
      </c>
      <c r="K73" s="12">
        <v>0.7964</v>
      </c>
      <c r="L73" s="12">
        <v>1.1228</v>
      </c>
      <c r="M73" s="12">
        <v>0.74739999999999995</v>
      </c>
      <c r="N73" s="12">
        <v>0.70140000000000002</v>
      </c>
      <c r="O73" s="12">
        <v>1.9E-3</v>
      </c>
    </row>
    <row r="74" spans="1:15" hidden="1" x14ac:dyDescent="0.25">
      <c r="A74" s="9" t="s">
        <v>276</v>
      </c>
      <c r="B74" s="9" t="s">
        <v>277</v>
      </c>
      <c r="C74" s="29"/>
      <c r="D74" s="12">
        <v>0</v>
      </c>
      <c r="E74" s="12">
        <v>0</v>
      </c>
      <c r="F74" s="12">
        <v>0</v>
      </c>
      <c r="G74" s="12">
        <v>5.2999999999999999E-2</v>
      </c>
      <c r="H74" s="12">
        <v>0.06</v>
      </c>
      <c r="I74" s="12">
        <v>5.5E-2</v>
      </c>
      <c r="J74" s="12">
        <v>6.0100000000000001E-2</v>
      </c>
      <c r="K74" s="12">
        <v>2.7938000000000001</v>
      </c>
      <c r="L74" s="12">
        <v>5.0692000000000004</v>
      </c>
      <c r="M74" s="12">
        <v>48.761400000000002</v>
      </c>
      <c r="N74" s="12">
        <v>1074.6144999999999</v>
      </c>
      <c r="O74" s="12">
        <v>328.39060000000001</v>
      </c>
    </row>
    <row r="75" spans="1:15" hidden="1" x14ac:dyDescent="0.25">
      <c r="A75" s="9" t="s">
        <v>90</v>
      </c>
      <c r="B75" s="9" t="s">
        <v>91</v>
      </c>
      <c r="C75" s="29"/>
      <c r="D75" s="12">
        <v>5.8999999999999997E-2</v>
      </c>
      <c r="E75" s="12">
        <v>2.7E-2</v>
      </c>
      <c r="F75" s="12">
        <v>6.0000000000000001E-3</v>
      </c>
      <c r="G75" s="12">
        <v>2E-3</v>
      </c>
      <c r="H75" s="12">
        <v>6.0000000000000001E-3</v>
      </c>
      <c r="I75" s="12">
        <v>2.4E-2</v>
      </c>
      <c r="J75" s="12">
        <v>6.0000000000000001E-3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</row>
    <row r="76" spans="1:15" hidden="1" x14ac:dyDescent="0.25">
      <c r="A76" s="9" t="s">
        <v>137</v>
      </c>
      <c r="B76" s="9" t="s">
        <v>138</v>
      </c>
      <c r="C76" s="29"/>
      <c r="D76" s="12">
        <v>2E-3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</row>
    <row r="77" spans="1:15" hidden="1" x14ac:dyDescent="0.25">
      <c r="A77" s="9" t="s">
        <v>125</v>
      </c>
      <c r="B77" s="9" t="s">
        <v>126</v>
      </c>
      <c r="C77" s="29"/>
      <c r="D77" s="12">
        <v>2.4E-2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</row>
    <row r="78" spans="1:15" hidden="1" x14ac:dyDescent="0.25">
      <c r="A78" s="9" t="s">
        <v>242</v>
      </c>
      <c r="B78" s="9" t="s">
        <v>243</v>
      </c>
      <c r="C78" s="29"/>
      <c r="D78" s="12">
        <v>0</v>
      </c>
      <c r="E78" s="12">
        <v>0</v>
      </c>
      <c r="F78" s="12">
        <v>2.5999999999999999E-2</v>
      </c>
      <c r="G78" s="12">
        <v>2.8000000000000001E-2</v>
      </c>
      <c r="H78" s="12">
        <v>0.02</v>
      </c>
      <c r="I78" s="12">
        <v>2.9000000000000001E-2</v>
      </c>
      <c r="J78" s="12">
        <v>2.69E-2</v>
      </c>
      <c r="K78" s="12">
        <v>9.7999999999999997E-3</v>
      </c>
      <c r="L78" s="12">
        <v>2.53E-2</v>
      </c>
      <c r="M78" s="12">
        <v>3.27E-2</v>
      </c>
      <c r="N78" s="12">
        <v>3.2300000000000002E-2</v>
      </c>
      <c r="O78" s="12">
        <v>2.5000000000000001E-2</v>
      </c>
    </row>
    <row r="79" spans="1:15" hidden="1" x14ac:dyDescent="0.25">
      <c r="A79" s="9" t="s">
        <v>76</v>
      </c>
      <c r="B79" s="9" t="s">
        <v>77</v>
      </c>
      <c r="C79" s="29"/>
      <c r="D79" s="12">
        <v>0.13700000000000001</v>
      </c>
      <c r="E79" s="12">
        <v>0.186</v>
      </c>
      <c r="F79" s="12">
        <v>0.14499999999999999</v>
      </c>
      <c r="G79" s="12">
        <v>0.11600000000000001</v>
      </c>
      <c r="H79" s="12">
        <v>0.20599999999999999</v>
      </c>
      <c r="I79" s="12">
        <v>0.124</v>
      </c>
      <c r="J79" s="12">
        <v>2.5000000000000001E-2</v>
      </c>
      <c r="K79" s="12">
        <v>4.3999999999999997E-2</v>
      </c>
      <c r="L79" s="12">
        <v>2.9999999999999997E-4</v>
      </c>
      <c r="M79" s="12">
        <v>0</v>
      </c>
      <c r="N79" s="12">
        <v>6.4999999999999997E-3</v>
      </c>
      <c r="O79" s="12">
        <v>0</v>
      </c>
    </row>
    <row r="80" spans="1:15" hidden="1" x14ac:dyDescent="0.25">
      <c r="A80" s="9" t="s">
        <v>322</v>
      </c>
      <c r="B80" s="9" t="s">
        <v>323</v>
      </c>
      <c r="C80" s="29"/>
      <c r="D80" s="12">
        <v>5.0000000000000001E-3</v>
      </c>
      <c r="E80" s="12">
        <v>2E-3</v>
      </c>
      <c r="F80" s="12">
        <v>3.0000000000000001E-3</v>
      </c>
      <c r="G80" s="12">
        <v>4.0000000000000001E-3</v>
      </c>
      <c r="H80" s="12">
        <v>8.3000000000000001E-3</v>
      </c>
      <c r="I80" s="12">
        <v>7.4000000000000003E-3</v>
      </c>
      <c r="J80" s="12">
        <v>4.7000000000000002E-3</v>
      </c>
      <c r="K80" s="12">
        <v>1.2999999999999999E-2</v>
      </c>
      <c r="L80" s="12">
        <v>3.5999999999999997E-2</v>
      </c>
      <c r="M80" s="12">
        <v>3.2000000000000002E-3</v>
      </c>
      <c r="N80" s="12">
        <v>0</v>
      </c>
      <c r="O80" s="12">
        <v>0</v>
      </c>
    </row>
    <row r="81" spans="1:15" hidden="1" x14ac:dyDescent="0.25">
      <c r="A81" s="9" t="s">
        <v>161</v>
      </c>
      <c r="B81" s="9" t="s">
        <v>162</v>
      </c>
      <c r="C81" s="29"/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</row>
    <row r="82" spans="1:15" hidden="1" x14ac:dyDescent="0.25">
      <c r="A82" s="9" t="s">
        <v>454</v>
      </c>
      <c r="B82" s="9" t="s">
        <v>455</v>
      </c>
      <c r="C82" s="29"/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</row>
    <row r="83" spans="1:15" hidden="1" x14ac:dyDescent="0.25">
      <c r="A83" s="9" t="s">
        <v>231</v>
      </c>
      <c r="B83" s="9" t="s">
        <v>232</v>
      </c>
      <c r="C83" s="29"/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</row>
    <row r="84" spans="1:15" hidden="1" x14ac:dyDescent="0.25">
      <c r="A84" s="9" t="s">
        <v>302</v>
      </c>
      <c r="B84" s="9" t="s">
        <v>303</v>
      </c>
      <c r="C84" s="29"/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0.1424</v>
      </c>
      <c r="N84" s="12">
        <v>6.5199999999999994E-2</v>
      </c>
      <c r="O84" s="12">
        <v>0.1411</v>
      </c>
    </row>
    <row r="85" spans="1:15" hidden="1" x14ac:dyDescent="0.25">
      <c r="A85" s="9" t="s">
        <v>167</v>
      </c>
      <c r="B85" s="9" t="s">
        <v>168</v>
      </c>
      <c r="C85" s="29"/>
      <c r="D85" s="12">
        <v>0.51300000000000001</v>
      </c>
      <c r="E85" s="12">
        <v>1.25</v>
      </c>
      <c r="F85" s="12">
        <v>1.5189999999999999</v>
      </c>
      <c r="G85" s="12">
        <v>1.5149999999999999</v>
      </c>
      <c r="H85" s="12">
        <v>2.6680000000000001</v>
      </c>
      <c r="I85" s="12">
        <v>3.8039999999999998</v>
      </c>
      <c r="J85" s="12">
        <v>2.153</v>
      </c>
      <c r="K85" s="12">
        <v>1.2587999999999999</v>
      </c>
      <c r="L85" s="12">
        <v>1.5741000000000001</v>
      </c>
      <c r="M85" s="12">
        <v>1.3883000000000001</v>
      </c>
      <c r="N85" s="12">
        <v>1.5243</v>
      </c>
      <c r="O85" s="12">
        <v>1.5653999999999999</v>
      </c>
    </row>
    <row r="86" spans="1:15" hidden="1" x14ac:dyDescent="0.25">
      <c r="A86" s="9" t="s">
        <v>163</v>
      </c>
      <c r="B86" s="9" t="s">
        <v>164</v>
      </c>
      <c r="C86" s="29"/>
      <c r="D86" s="12">
        <v>3.4079999999999999</v>
      </c>
      <c r="E86" s="12">
        <v>2.8109999999999999</v>
      </c>
      <c r="F86" s="12">
        <v>3.907</v>
      </c>
      <c r="G86" s="12">
        <v>4.7619999999999996</v>
      </c>
      <c r="H86" s="12">
        <v>7.2914000000000003</v>
      </c>
      <c r="I86" s="12">
        <v>7.3114999999999997</v>
      </c>
      <c r="J86" s="12">
        <v>4.9107000000000003</v>
      </c>
      <c r="K86" s="12">
        <v>3.4548000000000001</v>
      </c>
      <c r="L86" s="12">
        <v>4.4584000000000001</v>
      </c>
      <c r="M86" s="12">
        <v>2.8405999999999998</v>
      </c>
      <c r="N86" s="12">
        <v>3.2277999999999998</v>
      </c>
      <c r="O86" s="12">
        <v>1.5451999999999999</v>
      </c>
    </row>
    <row r="87" spans="1:15" hidden="1" x14ac:dyDescent="0.25">
      <c r="A87" s="9" t="s">
        <v>308</v>
      </c>
      <c r="B87" s="9" t="s">
        <v>309</v>
      </c>
      <c r="C87" s="29"/>
      <c r="D87" s="12">
        <v>1E-3</v>
      </c>
      <c r="E87" s="12">
        <v>2E-3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</row>
    <row r="88" spans="1:15" hidden="1" x14ac:dyDescent="0.25">
      <c r="A88" s="9" t="s">
        <v>244</v>
      </c>
      <c r="B88" s="9" t="s">
        <v>245</v>
      </c>
      <c r="C88" s="29"/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5.4000000000000003E-3</v>
      </c>
      <c r="J88" s="12">
        <v>3.5999999999999997E-2</v>
      </c>
      <c r="K88" s="12">
        <v>3.4200000000000001E-2</v>
      </c>
      <c r="L88" s="12">
        <v>3.5999999999999997E-2</v>
      </c>
      <c r="M88" s="12">
        <v>2.8000000000000001E-2</v>
      </c>
      <c r="N88" s="12">
        <v>0</v>
      </c>
      <c r="O88" s="12">
        <v>0</v>
      </c>
    </row>
    <row r="89" spans="1:15" hidden="1" x14ac:dyDescent="0.25">
      <c r="A89" s="9" t="s">
        <v>111</v>
      </c>
      <c r="B89" s="9" t="s">
        <v>112</v>
      </c>
      <c r="C89" s="29"/>
      <c r="D89" s="12">
        <v>0</v>
      </c>
      <c r="E89" s="12">
        <v>0</v>
      </c>
      <c r="F89" s="12">
        <v>0</v>
      </c>
      <c r="G89" s="12">
        <v>0</v>
      </c>
      <c r="H89" s="12">
        <v>2.0000000000000001E-4</v>
      </c>
      <c r="I89" s="12">
        <v>2.0000000000000001E-4</v>
      </c>
      <c r="J89" s="12">
        <v>0.38250000000000001</v>
      </c>
      <c r="K89" s="12">
        <v>0.10299999999999999</v>
      </c>
      <c r="L89" s="12">
        <v>0.223</v>
      </c>
      <c r="M89" s="12">
        <v>5.2400000000000002E-2</v>
      </c>
      <c r="N89" s="12">
        <v>0.1389</v>
      </c>
      <c r="O89" s="12">
        <v>0.5726</v>
      </c>
    </row>
    <row r="90" spans="1:15" hidden="1" x14ac:dyDescent="0.25">
      <c r="A90" s="9" t="s">
        <v>227</v>
      </c>
      <c r="B90" s="9" t="s">
        <v>228</v>
      </c>
      <c r="C90" s="29"/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0.1087</v>
      </c>
      <c r="L90" s="12">
        <v>0.16969999999999999</v>
      </c>
      <c r="M90" s="12">
        <v>0.19209999999999999</v>
      </c>
      <c r="N90" s="12">
        <v>0.189</v>
      </c>
      <c r="O90" s="12">
        <v>0.26490000000000002</v>
      </c>
    </row>
    <row r="91" spans="1:15" hidden="1" x14ac:dyDescent="0.25">
      <c r="A91" s="9" t="s">
        <v>115</v>
      </c>
      <c r="B91" s="9" t="s">
        <v>116</v>
      </c>
      <c r="C91" s="29"/>
      <c r="D91" s="12">
        <v>1.119</v>
      </c>
      <c r="E91" s="12">
        <v>0.54800000000000004</v>
      </c>
      <c r="F91" s="12">
        <v>0.17899999999999999</v>
      </c>
      <c r="G91" s="12">
        <v>0.23499999999999999</v>
      </c>
      <c r="H91" s="12">
        <v>0.215</v>
      </c>
      <c r="I91" s="12">
        <v>1.4770000000000001</v>
      </c>
      <c r="J91" s="12">
        <v>13.613099999999999</v>
      </c>
      <c r="K91" s="12">
        <v>6.0926999999999998</v>
      </c>
      <c r="L91" s="12">
        <v>12.760899999999999</v>
      </c>
      <c r="M91" s="12">
        <v>11.093999999999999</v>
      </c>
      <c r="N91" s="12">
        <v>8.6325000000000003</v>
      </c>
      <c r="O91" s="12">
        <v>7.5648999999999997</v>
      </c>
    </row>
    <row r="92" spans="1:15" hidden="1" x14ac:dyDescent="0.25">
      <c r="A92" s="9" t="s">
        <v>292</v>
      </c>
      <c r="B92" s="9" t="s">
        <v>293</v>
      </c>
      <c r="C92" s="29"/>
      <c r="D92" s="12">
        <v>5.3070000000000004</v>
      </c>
      <c r="E92" s="12">
        <v>3.911</v>
      </c>
      <c r="F92" s="12">
        <v>2.09</v>
      </c>
      <c r="G92" s="12">
        <v>1.587</v>
      </c>
      <c r="H92" s="12">
        <v>2.0270000000000001</v>
      </c>
      <c r="I92" s="12">
        <v>0.40500000000000003</v>
      </c>
      <c r="J92" s="12">
        <v>0.22020000000000001</v>
      </c>
      <c r="K92" s="12">
        <v>0.13070000000000001</v>
      </c>
      <c r="L92" s="12">
        <v>4.9799999999999997E-2</v>
      </c>
      <c r="M92" s="12">
        <v>0.11020000000000001</v>
      </c>
      <c r="N92" s="12">
        <v>9.5699999999999993E-2</v>
      </c>
      <c r="O92" s="12">
        <v>1.1999999999999999E-3</v>
      </c>
    </row>
    <row r="93" spans="1:15" hidden="1" x14ac:dyDescent="0.25">
      <c r="A93" s="9" t="s">
        <v>310</v>
      </c>
      <c r="B93" s="9" t="s">
        <v>311</v>
      </c>
      <c r="C93" s="29"/>
      <c r="D93" s="12">
        <v>0</v>
      </c>
      <c r="E93" s="12">
        <v>8.0000000000000002E-3</v>
      </c>
      <c r="F93" s="12">
        <v>0</v>
      </c>
      <c r="G93" s="12">
        <v>0</v>
      </c>
      <c r="H93" s="12">
        <v>0</v>
      </c>
      <c r="I93" s="12">
        <v>3.0000000000000001E-3</v>
      </c>
      <c r="J93" s="12">
        <v>3.5000000000000001E-3</v>
      </c>
      <c r="K93" s="12">
        <v>5.7999999999999996E-3</v>
      </c>
      <c r="L93" s="12">
        <v>2.8400000000000002E-2</v>
      </c>
      <c r="M93" s="12">
        <v>3.5200000000000002E-2</v>
      </c>
      <c r="N93" s="12">
        <v>6.0199999999999997E-2</v>
      </c>
      <c r="O93" s="12">
        <v>5.2499999999999998E-2</v>
      </c>
    </row>
    <row r="94" spans="1:15" hidden="1" x14ac:dyDescent="0.25">
      <c r="A94" s="9" t="s">
        <v>254</v>
      </c>
      <c r="B94" s="9" t="s">
        <v>255</v>
      </c>
      <c r="C94" s="29"/>
      <c r="D94" s="12">
        <v>0.44900000000000001</v>
      </c>
      <c r="E94" s="12">
        <v>0.24099999999999999</v>
      </c>
      <c r="F94" s="12">
        <v>0.123</v>
      </c>
      <c r="G94" s="12">
        <v>0.112</v>
      </c>
      <c r="H94" s="12">
        <v>0.13059999999999999</v>
      </c>
      <c r="I94" s="12">
        <v>2.7300000000000001E-2</v>
      </c>
      <c r="J94" s="12">
        <v>5.3999999999999999E-2</v>
      </c>
      <c r="K94" s="12">
        <v>3.6600000000000001E-2</v>
      </c>
      <c r="L94" s="12">
        <v>1.6500000000000001E-2</v>
      </c>
      <c r="M94" s="12">
        <v>7.1999999999999998E-3</v>
      </c>
      <c r="N94" s="12">
        <v>2.5000000000000001E-3</v>
      </c>
      <c r="O94" s="12">
        <v>2.8E-3</v>
      </c>
    </row>
    <row r="95" spans="1:15" hidden="1" x14ac:dyDescent="0.25">
      <c r="A95" s="9" t="s">
        <v>344</v>
      </c>
      <c r="B95" s="9" t="s">
        <v>345</v>
      </c>
      <c r="C95" s="29"/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2.1999999999999999E-2</v>
      </c>
    </row>
    <row r="96" spans="1:15" hidden="1" x14ac:dyDescent="0.25">
      <c r="A96" s="9" t="s">
        <v>330</v>
      </c>
      <c r="B96" s="9" t="s">
        <v>331</v>
      </c>
      <c r="C96" s="29"/>
      <c r="D96" s="12">
        <v>10.298999999999999</v>
      </c>
      <c r="E96" s="12">
        <v>8.9320000000000004</v>
      </c>
      <c r="F96" s="12">
        <v>24.673999999999999</v>
      </c>
      <c r="G96" s="12">
        <v>33.999000000000002</v>
      </c>
      <c r="H96" s="12">
        <v>59.5471</v>
      </c>
      <c r="I96" s="12">
        <v>56.185499999999998</v>
      </c>
      <c r="J96" s="12">
        <v>58.266599999999997</v>
      </c>
      <c r="K96" s="12">
        <v>50.451300000000003</v>
      </c>
      <c r="L96" s="12">
        <v>30.5624</v>
      </c>
      <c r="M96" s="12">
        <v>33.4099</v>
      </c>
      <c r="N96" s="12">
        <v>15.8963</v>
      </c>
      <c r="O96" s="12">
        <v>38.047400000000003</v>
      </c>
    </row>
    <row r="97" spans="1:15" hidden="1" x14ac:dyDescent="0.25">
      <c r="A97" s="9" t="s">
        <v>139</v>
      </c>
      <c r="B97" s="9" t="s">
        <v>140</v>
      </c>
      <c r="C97" s="29"/>
      <c r="D97" s="12">
        <v>21.161000000000001</v>
      </c>
      <c r="E97" s="12">
        <v>34.737000000000002</v>
      </c>
      <c r="F97" s="12">
        <v>4.7519999999999998</v>
      </c>
      <c r="G97" s="12">
        <v>5.6980000000000004</v>
      </c>
      <c r="H97" s="12">
        <v>5.7761300000000002</v>
      </c>
      <c r="I97" s="12">
        <v>5.7692100000000002</v>
      </c>
      <c r="J97" s="12">
        <v>5.3963000000000001</v>
      </c>
      <c r="K97" s="12">
        <v>5.3545999999999996</v>
      </c>
      <c r="L97" s="12">
        <v>4.2047999999999996</v>
      </c>
      <c r="M97" s="12">
        <v>9.8881999999999994</v>
      </c>
      <c r="N97" s="12">
        <v>13.005100000000001</v>
      </c>
      <c r="O97" s="12">
        <v>16.566199999999998</v>
      </c>
    </row>
    <row r="98" spans="1:15" hidden="1" x14ac:dyDescent="0.25">
      <c r="A98" s="9" t="s">
        <v>209</v>
      </c>
      <c r="B98" s="9" t="s">
        <v>209</v>
      </c>
      <c r="C98" s="29"/>
      <c r="D98" s="12">
        <v>1E-3</v>
      </c>
      <c r="E98" s="12">
        <v>1E-3</v>
      </c>
      <c r="F98" s="12">
        <v>1E-3</v>
      </c>
      <c r="G98" s="12">
        <v>2E-3</v>
      </c>
      <c r="H98" s="12">
        <v>2E-3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</row>
    <row r="99" spans="1:15" hidden="1" x14ac:dyDescent="0.25">
      <c r="A99" s="9" t="s">
        <v>264</v>
      </c>
      <c r="B99" s="9" t="s">
        <v>265</v>
      </c>
      <c r="C99" s="29"/>
      <c r="D99" s="12">
        <v>2.8879999999999999</v>
      </c>
      <c r="E99" s="12">
        <v>1.069</v>
      </c>
      <c r="F99" s="12">
        <v>0.92</v>
      </c>
      <c r="G99" s="12">
        <v>0.98199999999999998</v>
      </c>
      <c r="H99" s="12">
        <v>0.89729999999999999</v>
      </c>
      <c r="I99" s="12">
        <v>2.1200999999999999</v>
      </c>
      <c r="J99" s="12">
        <v>4.8057999999999996</v>
      </c>
      <c r="K99" s="12">
        <v>2.8999000000000001</v>
      </c>
      <c r="L99" s="12">
        <v>0.47699999999999998</v>
      </c>
      <c r="M99" s="12">
        <v>2.4409999999999998</v>
      </c>
      <c r="N99" s="12">
        <v>2.5878000000000001</v>
      </c>
      <c r="O99" s="12">
        <v>0.17180000000000001</v>
      </c>
    </row>
    <row r="100" spans="1:15" hidden="1" x14ac:dyDescent="0.25">
      <c r="A100" s="9" t="s">
        <v>340</v>
      </c>
      <c r="B100" s="9" t="s">
        <v>341</v>
      </c>
      <c r="C100" s="29"/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3.7000000000000002E-3</v>
      </c>
      <c r="M100" s="12">
        <v>0.11899999999999999</v>
      </c>
      <c r="N100" s="12">
        <v>0</v>
      </c>
      <c r="O100" s="12">
        <v>9.4E-2</v>
      </c>
    </row>
    <row r="101" spans="1:15" hidden="1" x14ac:dyDescent="0.25">
      <c r="A101" s="9" t="s">
        <v>468</v>
      </c>
      <c r="B101" s="9" t="s">
        <v>469</v>
      </c>
      <c r="C101" s="29"/>
      <c r="D101" s="12">
        <v>0</v>
      </c>
      <c r="E101" s="12">
        <v>0</v>
      </c>
      <c r="F101" s="12">
        <v>0</v>
      </c>
      <c r="G101" s="12">
        <v>6.0000000000000001E-3</v>
      </c>
      <c r="H101" s="12">
        <v>1.9E-2</v>
      </c>
      <c r="I101" s="12">
        <v>0</v>
      </c>
      <c r="J101" s="12">
        <v>1E-4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</row>
    <row r="102" spans="1:15" hidden="1" x14ac:dyDescent="0.25">
      <c r="A102" s="9" t="s">
        <v>208</v>
      </c>
      <c r="B102" s="9" t="s">
        <v>208</v>
      </c>
      <c r="C102" s="29"/>
      <c r="D102" s="12">
        <v>1E-3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</row>
    <row r="103" spans="1:15" hidden="1" x14ac:dyDescent="0.25">
      <c r="A103" s="9" t="s">
        <v>107</v>
      </c>
      <c r="B103" s="9" t="s">
        <v>108</v>
      </c>
      <c r="C103" s="29"/>
      <c r="D103" s="12">
        <v>42.180999999999997</v>
      </c>
      <c r="E103" s="12">
        <v>34.472999999999999</v>
      </c>
      <c r="F103" s="12">
        <v>19.552</v>
      </c>
      <c r="G103" s="12">
        <v>48.493000000000002</v>
      </c>
      <c r="H103" s="12">
        <v>52.798999999999999</v>
      </c>
      <c r="I103" s="12">
        <v>57.531489999999998</v>
      </c>
      <c r="J103" s="12">
        <v>61.4086</v>
      </c>
      <c r="K103" s="12">
        <v>69.303799999999995</v>
      </c>
      <c r="L103" s="12">
        <v>51.578899999999997</v>
      </c>
      <c r="M103" s="12">
        <v>47.308500000000002</v>
      </c>
      <c r="N103" s="12">
        <v>52.807200000000002</v>
      </c>
      <c r="O103" s="12">
        <v>43.533700000000003</v>
      </c>
    </row>
    <row r="104" spans="1:15" hidden="1" x14ac:dyDescent="0.25">
      <c r="A104" s="9" t="s">
        <v>248</v>
      </c>
      <c r="B104" s="9" t="s">
        <v>249</v>
      </c>
      <c r="C104" s="29"/>
      <c r="D104" s="12">
        <v>0</v>
      </c>
      <c r="E104" s="12">
        <v>0</v>
      </c>
      <c r="F104" s="12">
        <v>1E-3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0.01</v>
      </c>
      <c r="N104" s="12">
        <v>0</v>
      </c>
      <c r="O104" s="12">
        <v>0</v>
      </c>
    </row>
    <row r="105" spans="1:15" hidden="1" x14ac:dyDescent="0.25">
      <c r="A105" s="9" t="s">
        <v>181</v>
      </c>
      <c r="B105" s="9" t="s">
        <v>182</v>
      </c>
      <c r="C105" s="29"/>
      <c r="D105" s="12">
        <v>4.4530000000000003</v>
      </c>
      <c r="E105" s="12">
        <v>2.944</v>
      </c>
      <c r="F105" s="12">
        <v>2.1539999999999999</v>
      </c>
      <c r="G105" s="12">
        <v>1.8540000000000001</v>
      </c>
      <c r="H105" s="12">
        <v>3.1309999999999998</v>
      </c>
      <c r="I105" s="12">
        <v>1.1908000000000001</v>
      </c>
      <c r="J105" s="12">
        <v>1.3249</v>
      </c>
      <c r="K105" s="12">
        <v>3.5669</v>
      </c>
      <c r="L105" s="12">
        <v>0.75329999999999997</v>
      </c>
      <c r="M105" s="12">
        <v>2.3460999999999999</v>
      </c>
      <c r="N105" s="12">
        <v>0.68640000000000001</v>
      </c>
      <c r="O105" s="12">
        <v>0.48470000000000002</v>
      </c>
    </row>
    <row r="106" spans="1:15" hidden="1" x14ac:dyDescent="0.25">
      <c r="A106" s="9" t="s">
        <v>179</v>
      </c>
      <c r="B106" s="9" t="s">
        <v>180</v>
      </c>
      <c r="C106" s="29"/>
      <c r="D106" s="12">
        <v>7.4999999999999997E-2</v>
      </c>
      <c r="E106" s="12">
        <v>4.2000000000000003E-2</v>
      </c>
      <c r="F106" s="12">
        <v>1.7000000000000001E-2</v>
      </c>
      <c r="G106" s="12">
        <v>4.1000000000000002E-2</v>
      </c>
      <c r="H106" s="12">
        <v>4.2000000000000003E-2</v>
      </c>
      <c r="I106" s="12">
        <v>4.2000000000000003E-2</v>
      </c>
      <c r="J106" s="12">
        <v>8.8499999999999995E-2</v>
      </c>
      <c r="K106" s="12">
        <v>0.1668</v>
      </c>
      <c r="L106" s="12">
        <v>0</v>
      </c>
      <c r="M106" s="12">
        <v>0</v>
      </c>
      <c r="N106" s="12">
        <v>0</v>
      </c>
      <c r="O106" s="12">
        <v>0</v>
      </c>
    </row>
    <row r="107" spans="1:15" hidden="1" x14ac:dyDescent="0.25">
      <c r="A107" s="9" t="s">
        <v>280</v>
      </c>
      <c r="B107" s="9" t="s">
        <v>281</v>
      </c>
      <c r="C107" s="29"/>
      <c r="D107" s="12">
        <v>6.3570000000000002</v>
      </c>
      <c r="E107" s="12">
        <v>7.9749999999999996</v>
      </c>
      <c r="F107" s="12">
        <v>6.9039999999999999</v>
      </c>
      <c r="G107" s="12">
        <v>11.055</v>
      </c>
      <c r="H107" s="12">
        <v>14.3132</v>
      </c>
      <c r="I107" s="12">
        <v>4.6448</v>
      </c>
      <c r="J107" s="12">
        <v>5.5541999999999998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</row>
    <row r="108" spans="1:15" hidden="1" x14ac:dyDescent="0.25">
      <c r="A108" s="9" t="s">
        <v>470</v>
      </c>
      <c r="B108" s="9" t="s">
        <v>470</v>
      </c>
      <c r="C108" s="29"/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</row>
    <row r="109" spans="1:15" hidden="1" x14ac:dyDescent="0.25">
      <c r="A109" s="9" t="s">
        <v>320</v>
      </c>
      <c r="B109" s="9" t="s">
        <v>321</v>
      </c>
      <c r="C109" s="29"/>
      <c r="D109" s="12">
        <v>5.0000000000000001E-3</v>
      </c>
      <c r="E109" s="12">
        <v>1E-3</v>
      </c>
      <c r="F109" s="12">
        <v>2E-3</v>
      </c>
      <c r="G109" s="12">
        <v>4.0000000000000001E-3</v>
      </c>
      <c r="H109" s="12">
        <v>4.0000000000000001E-3</v>
      </c>
      <c r="I109" s="12">
        <v>1.0999999999999999E-2</v>
      </c>
      <c r="J109" s="12">
        <v>1.0800000000000001E-2</v>
      </c>
      <c r="K109" s="12">
        <v>6.0000000000000001E-3</v>
      </c>
      <c r="L109" s="12">
        <v>0</v>
      </c>
      <c r="M109" s="12">
        <v>4.3999999999999997E-2</v>
      </c>
      <c r="N109" s="12">
        <v>0</v>
      </c>
      <c r="O109" s="12">
        <v>0</v>
      </c>
    </row>
    <row r="110" spans="1:15" hidden="1" x14ac:dyDescent="0.25">
      <c r="A110" s="9" t="s">
        <v>165</v>
      </c>
      <c r="B110" s="9" t="s">
        <v>166</v>
      </c>
      <c r="C110" s="29"/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</row>
    <row r="111" spans="1:15" hidden="1" x14ac:dyDescent="0.25">
      <c r="A111" s="9" t="s">
        <v>272</v>
      </c>
      <c r="B111" s="9" t="s">
        <v>273</v>
      </c>
      <c r="C111" s="29"/>
      <c r="D111" s="12">
        <v>1.9E-2</v>
      </c>
      <c r="E111" s="12">
        <v>2.1000000000000001E-2</v>
      </c>
      <c r="F111" s="12">
        <v>0.01</v>
      </c>
      <c r="G111" s="12">
        <v>1.4E-2</v>
      </c>
      <c r="H111" s="12">
        <v>2.5999999999999999E-2</v>
      </c>
      <c r="I111" s="12">
        <v>0.05</v>
      </c>
      <c r="J111" s="12">
        <v>4.1599999999999998E-2</v>
      </c>
      <c r="K111" s="12">
        <v>4.9000000000000002E-2</v>
      </c>
      <c r="L111" s="12">
        <v>0.04</v>
      </c>
      <c r="M111" s="12">
        <v>3.3000000000000002E-2</v>
      </c>
      <c r="N111" s="12">
        <v>3.0700000000000002E-2</v>
      </c>
      <c r="O111" s="12">
        <v>1.7999999999999999E-2</v>
      </c>
    </row>
    <row r="112" spans="1:15" hidden="1" x14ac:dyDescent="0.25">
      <c r="A112" s="9" t="s">
        <v>183</v>
      </c>
      <c r="B112" s="9" t="s">
        <v>184</v>
      </c>
      <c r="C112" s="29"/>
      <c r="D112" s="12">
        <v>2.0499999999999998</v>
      </c>
      <c r="E112" s="12">
        <v>3.5459999999999998</v>
      </c>
      <c r="F112" s="12">
        <v>1.423</v>
      </c>
      <c r="G112" s="12">
        <v>3.2229999999999999</v>
      </c>
      <c r="H112" s="12">
        <v>8.0879999999999992</v>
      </c>
      <c r="I112" s="12">
        <v>5.4911580000000004</v>
      </c>
      <c r="J112" s="12">
        <v>8.4199999999999997E-2</v>
      </c>
      <c r="K112" s="12">
        <v>0.17649999999999999</v>
      </c>
      <c r="L112" s="12">
        <v>2.6865000000000001</v>
      </c>
      <c r="M112" s="12">
        <v>6.7587000000000002</v>
      </c>
      <c r="N112" s="12">
        <v>10.7898</v>
      </c>
      <c r="O112" s="12">
        <v>9.3853000000000009</v>
      </c>
    </row>
    <row r="113" spans="1:15" hidden="1" x14ac:dyDescent="0.25">
      <c r="A113" s="9" t="s">
        <v>290</v>
      </c>
      <c r="B113" s="9" t="s">
        <v>291</v>
      </c>
      <c r="C113" s="29"/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</row>
    <row r="114" spans="1:15" hidden="1" x14ac:dyDescent="0.25">
      <c r="A114" s="9" t="s">
        <v>314</v>
      </c>
      <c r="B114" s="9" t="s">
        <v>315</v>
      </c>
      <c r="C114" s="29"/>
      <c r="D114" s="12">
        <v>2.7E-2</v>
      </c>
      <c r="E114" s="12">
        <v>9.7000000000000003E-2</v>
      </c>
      <c r="F114" s="12">
        <v>4.7E-2</v>
      </c>
      <c r="G114" s="12">
        <v>3.3000000000000002E-2</v>
      </c>
      <c r="H114" s="12">
        <v>0.05</v>
      </c>
      <c r="I114" s="12">
        <v>3.7999999999999999E-2</v>
      </c>
      <c r="J114" s="12">
        <v>0.1056</v>
      </c>
      <c r="K114" s="12">
        <v>9.4600000000000004E-2</v>
      </c>
      <c r="L114" s="12">
        <v>1E-4</v>
      </c>
      <c r="M114" s="12">
        <v>2.2200000000000001E-2</v>
      </c>
      <c r="N114" s="12">
        <v>5.3600000000000002E-2</v>
      </c>
      <c r="O114" s="12">
        <v>4.0000000000000002E-4</v>
      </c>
    </row>
    <row r="115" spans="1:15" hidden="1" x14ac:dyDescent="0.25">
      <c r="A115" s="9" t="s">
        <v>223</v>
      </c>
      <c r="B115" s="9" t="s">
        <v>224</v>
      </c>
      <c r="C115" s="29"/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</row>
    <row r="116" spans="1:15" hidden="1" x14ac:dyDescent="0.25">
      <c r="A116" s="9" t="s">
        <v>157</v>
      </c>
      <c r="B116" s="9" t="s">
        <v>158</v>
      </c>
      <c r="C116" s="29"/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5.7500000000000002E-2</v>
      </c>
      <c r="L116" s="12">
        <v>0.91500000000000004</v>
      </c>
      <c r="M116" s="12">
        <v>7.8100000000000003E-2</v>
      </c>
      <c r="N116" s="12">
        <v>7.6999999999999999E-2</v>
      </c>
      <c r="O116" s="12">
        <v>0.11550000000000001</v>
      </c>
    </row>
    <row r="117" spans="1:15" hidden="1" x14ac:dyDescent="0.25">
      <c r="A117" s="9" t="s">
        <v>123</v>
      </c>
      <c r="B117" s="9" t="s">
        <v>124</v>
      </c>
      <c r="C117" s="29"/>
      <c r="D117" s="12">
        <v>0</v>
      </c>
      <c r="E117" s="12">
        <v>0</v>
      </c>
      <c r="F117" s="12">
        <v>0</v>
      </c>
      <c r="G117" s="12">
        <v>12.682</v>
      </c>
      <c r="H117" s="12">
        <v>4.17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</row>
    <row r="118" spans="1:15" hidden="1" x14ac:dyDescent="0.25">
      <c r="A118" s="9" t="s">
        <v>204</v>
      </c>
      <c r="B118" s="9" t="s">
        <v>205</v>
      </c>
      <c r="C118" s="29"/>
      <c r="D118" s="12">
        <v>430.892</v>
      </c>
      <c r="E118" s="12">
        <v>608.46299999999997</v>
      </c>
      <c r="F118" s="12">
        <v>568.00400000000002</v>
      </c>
      <c r="G118" s="12">
        <v>786.95600000000002</v>
      </c>
      <c r="H118" s="12">
        <v>698.14990599999999</v>
      </c>
      <c r="I118" s="12">
        <v>663.35383000000002</v>
      </c>
      <c r="J118" s="12">
        <v>367.054237</v>
      </c>
      <c r="K118" s="12">
        <v>358.03149999999999</v>
      </c>
      <c r="L118" s="12">
        <v>399.76260000000002</v>
      </c>
      <c r="M118" s="12">
        <v>391.25599999999997</v>
      </c>
      <c r="N118" s="12">
        <v>402.3852</v>
      </c>
      <c r="O118" s="12">
        <v>376.5686</v>
      </c>
    </row>
    <row r="119" spans="1:15" hidden="1" x14ac:dyDescent="0.25">
      <c r="A119" s="9" t="s">
        <v>316</v>
      </c>
      <c r="B119" s="9" t="s">
        <v>317</v>
      </c>
      <c r="C119" s="29"/>
      <c r="D119" s="12">
        <v>1.6E-2</v>
      </c>
      <c r="E119" s="12">
        <v>1.6E-2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</row>
    <row r="120" spans="1:15" hidden="1" x14ac:dyDescent="0.25">
      <c r="A120" s="9" t="s">
        <v>446</v>
      </c>
      <c r="B120" s="9" t="s">
        <v>447</v>
      </c>
      <c r="C120" s="29"/>
      <c r="D120" s="12">
        <v>0</v>
      </c>
      <c r="E120" s="12">
        <v>0</v>
      </c>
      <c r="F120" s="12">
        <v>1E-3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</row>
    <row r="121" spans="1:15" hidden="1" x14ac:dyDescent="0.25">
      <c r="A121" s="9" t="s">
        <v>456</v>
      </c>
      <c r="B121" s="9" t="s">
        <v>457</v>
      </c>
      <c r="C121" s="29"/>
      <c r="D121" s="12">
        <v>6.4000000000000001E-2</v>
      </c>
      <c r="E121" s="12">
        <v>4.8000000000000001E-2</v>
      </c>
      <c r="F121" s="12">
        <v>2.5000000000000001E-2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</row>
    <row r="122" spans="1:15" hidden="1" x14ac:dyDescent="0.25">
      <c r="A122" s="9" t="s">
        <v>195</v>
      </c>
      <c r="B122" s="9" t="s">
        <v>196</v>
      </c>
      <c r="C122" s="29"/>
      <c r="D122" s="12">
        <v>0.42</v>
      </c>
      <c r="E122" s="12">
        <v>0.55400000000000005</v>
      </c>
      <c r="F122" s="12">
        <v>0.41699999999999998</v>
      </c>
      <c r="G122" s="12">
        <v>0.72</v>
      </c>
      <c r="H122" s="12">
        <v>1.1307</v>
      </c>
      <c r="I122" s="12">
        <v>1.3593</v>
      </c>
      <c r="J122" s="12">
        <v>1.3724000000000001</v>
      </c>
      <c r="K122" s="12">
        <v>1.3945000000000001</v>
      </c>
      <c r="L122" s="12">
        <v>0.98009999999999997</v>
      </c>
      <c r="M122" s="12">
        <v>0.77710000000000001</v>
      </c>
      <c r="N122" s="12">
        <v>0.20630000000000001</v>
      </c>
      <c r="O122" s="12">
        <v>8.8400000000000006E-2</v>
      </c>
    </row>
    <row r="123" spans="1:15" hidden="1" x14ac:dyDescent="0.25">
      <c r="A123" s="9" t="s">
        <v>96</v>
      </c>
      <c r="B123" s="9" t="s">
        <v>97</v>
      </c>
      <c r="C123" s="29"/>
      <c r="D123" s="12">
        <v>8.8079999999999998</v>
      </c>
      <c r="E123" s="12">
        <v>8.5749999999999993</v>
      </c>
      <c r="F123" s="12">
        <v>5.8310000000000004</v>
      </c>
      <c r="G123" s="12">
        <v>6.173</v>
      </c>
      <c r="H123" s="12">
        <v>5.6951999999999998</v>
      </c>
      <c r="I123" s="12">
        <v>8.4995999999999992</v>
      </c>
      <c r="J123" s="12">
        <v>2.1063999999999998</v>
      </c>
      <c r="K123" s="12">
        <v>11.8217</v>
      </c>
      <c r="L123" s="12">
        <v>1.0390999999999999</v>
      </c>
      <c r="M123" s="12">
        <v>42.196199999999997</v>
      </c>
      <c r="N123" s="12">
        <v>0.44429999999999997</v>
      </c>
      <c r="O123" s="12">
        <v>8.3699999999999997E-2</v>
      </c>
    </row>
    <row r="124" spans="1:15" hidden="1" x14ac:dyDescent="0.25">
      <c r="A124" s="9" t="s">
        <v>332</v>
      </c>
      <c r="B124" s="9" t="s">
        <v>333</v>
      </c>
      <c r="C124" s="29"/>
      <c r="D124" s="12">
        <v>4.0000000000000001E-3</v>
      </c>
      <c r="E124" s="12">
        <v>1E-3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</row>
    <row r="125" spans="1:15" hidden="1" x14ac:dyDescent="0.25">
      <c r="A125" s="9" t="s">
        <v>258</v>
      </c>
      <c r="B125" s="9" t="s">
        <v>259</v>
      </c>
      <c r="C125" s="29"/>
      <c r="D125" s="12">
        <v>8.0000000000000002E-3</v>
      </c>
      <c r="E125" s="12">
        <v>8.0000000000000002E-3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</row>
    <row r="126" spans="1:15" hidden="1" x14ac:dyDescent="0.25">
      <c r="A126" s="9" t="s">
        <v>202</v>
      </c>
      <c r="B126" s="9" t="s">
        <v>203</v>
      </c>
      <c r="C126" s="29"/>
      <c r="D126" s="12">
        <v>0</v>
      </c>
      <c r="E126" s="12">
        <v>0</v>
      </c>
      <c r="F126" s="12">
        <v>0</v>
      </c>
      <c r="G126" s="12">
        <v>0</v>
      </c>
      <c r="H126" s="12">
        <v>9.9299999999999999E-2</v>
      </c>
      <c r="I126" s="12">
        <v>9.7900000000000001E-2</v>
      </c>
      <c r="J126" s="12">
        <v>0.1047</v>
      </c>
      <c r="K126" s="12">
        <v>0</v>
      </c>
      <c r="L126" s="12">
        <v>0.19900000000000001</v>
      </c>
      <c r="M126" s="12">
        <v>0.30399999999999999</v>
      </c>
      <c r="N126" s="12">
        <v>0.253</v>
      </c>
      <c r="O126" s="12">
        <v>0.13100000000000001</v>
      </c>
    </row>
    <row r="127" spans="1:15" hidden="1" x14ac:dyDescent="0.25">
      <c r="A127" s="9" t="s">
        <v>94</v>
      </c>
      <c r="B127" s="9" t="s">
        <v>95</v>
      </c>
      <c r="C127" s="29"/>
      <c r="D127" s="12">
        <v>6.0000000000000001E-3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</row>
    <row r="128" spans="1:15" hidden="1" x14ac:dyDescent="0.25">
      <c r="A128" s="9" t="s">
        <v>296</v>
      </c>
      <c r="B128" s="9" t="s">
        <v>297</v>
      </c>
      <c r="C128" s="29"/>
      <c r="D128" s="12">
        <v>8.0000000000000002E-3</v>
      </c>
      <c r="E128" s="12">
        <v>8.0000000000000002E-3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</row>
    <row r="129" spans="1:15" hidden="1" x14ac:dyDescent="0.25">
      <c r="A129" s="9" t="s">
        <v>462</v>
      </c>
      <c r="B129" s="9" t="s">
        <v>463</v>
      </c>
      <c r="C129" s="29"/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16.550999999999998</v>
      </c>
      <c r="N129" s="12">
        <v>44.305</v>
      </c>
      <c r="O129" s="12">
        <v>17.448</v>
      </c>
    </row>
    <row r="130" spans="1:15" hidden="1" x14ac:dyDescent="0.25">
      <c r="A130" s="9" t="s">
        <v>282</v>
      </c>
      <c r="B130" s="9" t="s">
        <v>283</v>
      </c>
      <c r="C130" s="29"/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2E-3</v>
      </c>
      <c r="J130" s="12">
        <v>3.3999999999999998E-3</v>
      </c>
      <c r="K130" s="12">
        <v>2.2000000000000001E-3</v>
      </c>
      <c r="L130" s="12">
        <v>0</v>
      </c>
      <c r="M130" s="12">
        <v>0.01</v>
      </c>
      <c r="N130" s="12">
        <v>0</v>
      </c>
      <c r="O130" s="12">
        <v>0</v>
      </c>
    </row>
    <row r="131" spans="1:15" hidden="1" x14ac:dyDescent="0.25">
      <c r="A131" s="9" t="s">
        <v>84</v>
      </c>
      <c r="B131" s="9" t="s">
        <v>85</v>
      </c>
      <c r="C131" s="29"/>
      <c r="D131" s="12">
        <v>2.0110000000000001</v>
      </c>
      <c r="E131" s="12">
        <v>1.8360000000000001</v>
      </c>
      <c r="F131" s="12">
        <v>2.7669999999999999</v>
      </c>
      <c r="G131" s="12">
        <v>4.3079999999999998</v>
      </c>
      <c r="H131" s="12">
        <v>4.1909999999999998</v>
      </c>
      <c r="I131" s="12">
        <v>4.05</v>
      </c>
      <c r="J131" s="12">
        <v>4.1490999999999998</v>
      </c>
      <c r="K131" s="12">
        <v>3.5274000000000001</v>
      </c>
      <c r="L131" s="12">
        <v>2.4979</v>
      </c>
      <c r="M131" s="12">
        <v>5.0978000000000003</v>
      </c>
      <c r="N131" s="12">
        <v>8.5530000000000008</v>
      </c>
      <c r="O131" s="12">
        <v>3.9820000000000002</v>
      </c>
    </row>
    <row r="132" spans="1:15" hidden="1" x14ac:dyDescent="0.25">
      <c r="A132" s="9" t="s">
        <v>260</v>
      </c>
      <c r="B132" s="9" t="s">
        <v>261</v>
      </c>
      <c r="C132" s="29"/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</row>
    <row r="133" spans="1:15" hidden="1" x14ac:dyDescent="0.25">
      <c r="A133" s="9" t="s">
        <v>326</v>
      </c>
      <c r="B133" s="9" t="s">
        <v>327</v>
      </c>
      <c r="C133" s="29"/>
      <c r="D133" s="12">
        <v>4.1429999999999998</v>
      </c>
      <c r="E133" s="12">
        <v>6.2869999999999999</v>
      </c>
      <c r="F133" s="12">
        <v>3.161</v>
      </c>
      <c r="G133" s="12">
        <v>4.6479999999999997</v>
      </c>
      <c r="H133" s="12">
        <v>7.0612000000000004</v>
      </c>
      <c r="I133" s="12">
        <v>8.0645000000000007</v>
      </c>
      <c r="J133" s="12">
        <v>8.7484999999999999</v>
      </c>
      <c r="K133" s="12">
        <v>8.8895999999999997</v>
      </c>
      <c r="L133" s="12">
        <v>7.8228</v>
      </c>
      <c r="M133" s="12">
        <v>8.9595000000000002</v>
      </c>
      <c r="N133" s="12">
        <v>4.7321999999999997</v>
      </c>
      <c r="O133" s="12">
        <v>25.8156</v>
      </c>
    </row>
    <row r="134" spans="1:15" hidden="1" x14ac:dyDescent="0.25">
      <c r="A134" s="9" t="s">
        <v>328</v>
      </c>
      <c r="B134" s="9" t="s">
        <v>329</v>
      </c>
      <c r="C134" s="29"/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0.01</v>
      </c>
      <c r="J134" s="12">
        <v>1.2999999999999999E-2</v>
      </c>
      <c r="K134" s="12">
        <v>6.6400000000000001E-2</v>
      </c>
      <c r="L134" s="12">
        <v>7.1199999999999999E-2</v>
      </c>
      <c r="M134" s="12">
        <v>7.8100000000000003E-2</v>
      </c>
      <c r="N134" s="12">
        <v>7.6999999999999999E-2</v>
      </c>
      <c r="O134" s="12">
        <v>8.1000000000000003E-2</v>
      </c>
    </row>
    <row r="135" spans="1:15" hidden="1" x14ac:dyDescent="0.25">
      <c r="A135" s="9" t="s">
        <v>274</v>
      </c>
      <c r="B135" s="9" t="s">
        <v>275</v>
      </c>
      <c r="C135" s="29"/>
      <c r="D135" s="12">
        <v>2.7E-2</v>
      </c>
      <c r="E135" s="12">
        <v>1.4999999999999999E-2</v>
      </c>
      <c r="F135" s="12">
        <v>8.9999999999999993E-3</v>
      </c>
      <c r="G135" s="12">
        <v>1.6E-2</v>
      </c>
      <c r="H135" s="12">
        <v>1.7999999999999999E-2</v>
      </c>
      <c r="I135" s="12">
        <v>2.4E-2</v>
      </c>
      <c r="J135" s="12">
        <v>2.8000000000000001E-2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</row>
    <row r="136" spans="1:15" hidden="1" x14ac:dyDescent="0.25">
      <c r="A136" s="9" t="s">
        <v>171</v>
      </c>
      <c r="B136" s="9" t="s">
        <v>172</v>
      </c>
      <c r="C136" s="29"/>
      <c r="D136" s="12">
        <v>0</v>
      </c>
      <c r="E136" s="12">
        <v>0</v>
      </c>
      <c r="F136" s="12">
        <v>0</v>
      </c>
      <c r="G136" s="12">
        <v>0</v>
      </c>
      <c r="H136" s="12">
        <v>5.8999999999999997E-2</v>
      </c>
      <c r="I136" s="12">
        <v>0.76400000000000001</v>
      </c>
      <c r="J136" s="12">
        <v>2.0409999999999999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</row>
    <row r="137" spans="1:15" hidden="1" x14ac:dyDescent="0.25">
      <c r="A137" s="9" t="s">
        <v>175</v>
      </c>
      <c r="B137" s="9" t="s">
        <v>176</v>
      </c>
      <c r="C137" s="29"/>
      <c r="D137" s="12">
        <v>7.0000000000000001E-3</v>
      </c>
      <c r="E137" s="12">
        <v>3.0000000000000001E-3</v>
      </c>
      <c r="F137" s="12">
        <v>0</v>
      </c>
      <c r="G137" s="12">
        <v>0</v>
      </c>
      <c r="H137" s="12">
        <v>0.03</v>
      </c>
      <c r="I137" s="12">
        <v>0.48259999999999997</v>
      </c>
      <c r="J137" s="12">
        <v>0.87939999999999996</v>
      </c>
      <c r="K137" s="12">
        <v>0.2026</v>
      </c>
      <c r="L137" s="12">
        <v>3.0000000000000001E-3</v>
      </c>
      <c r="M137" s="12">
        <v>0.22800000000000001</v>
      </c>
      <c r="N137" s="12">
        <v>0.40100000000000002</v>
      </c>
      <c r="O137" s="12">
        <v>0.129</v>
      </c>
    </row>
    <row r="138" spans="1:15" x14ac:dyDescent="0.25">
      <c r="A138" s="9"/>
      <c r="B138" s="10" t="s">
        <v>646</v>
      </c>
      <c r="C138" s="30">
        <v>9.6384999999999998E-2</v>
      </c>
      <c r="D138" s="19">
        <v>0.16</v>
      </c>
      <c r="E138" s="12">
        <v>8.1000000000000003E-2</v>
      </c>
      <c r="F138" s="12">
        <v>0.13800000000000001</v>
      </c>
      <c r="G138" s="12">
        <v>0.19</v>
      </c>
      <c r="H138" s="12">
        <v>0.215</v>
      </c>
      <c r="I138" s="12">
        <v>0.37312099999999998</v>
      </c>
      <c r="J138" s="12">
        <v>0.39760000000000001</v>
      </c>
      <c r="K138" s="12">
        <v>0.18909999999999999</v>
      </c>
      <c r="L138" s="12">
        <v>5.9799999999999999E-2</v>
      </c>
      <c r="M138" s="12">
        <v>0.2228</v>
      </c>
      <c r="N138" s="12">
        <v>0.21829999999999999</v>
      </c>
      <c r="O138" s="12">
        <v>3.39E-2</v>
      </c>
    </row>
    <row r="139" spans="1:15" hidden="1" x14ac:dyDescent="0.25">
      <c r="A139" s="9" t="s">
        <v>471</v>
      </c>
      <c r="B139" s="9" t="s">
        <v>472</v>
      </c>
      <c r="C139" s="29"/>
      <c r="D139" s="12">
        <v>6.0000000000000001E-3</v>
      </c>
      <c r="E139" s="12">
        <v>1E-3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</row>
    <row r="140" spans="1:15" hidden="1" x14ac:dyDescent="0.25">
      <c r="A140" s="9" t="s">
        <v>473</v>
      </c>
      <c r="B140" s="9" t="s">
        <v>474</v>
      </c>
      <c r="C140" s="29"/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2E-3</v>
      </c>
      <c r="N140" s="12">
        <v>1.1000000000000001E-3</v>
      </c>
      <c r="O140" s="12">
        <v>0</v>
      </c>
    </row>
    <row r="141" spans="1:15" hidden="1" x14ac:dyDescent="0.25">
      <c r="A141" s="9" t="s">
        <v>348</v>
      </c>
      <c r="B141" s="9" t="s">
        <v>349</v>
      </c>
      <c r="C141" s="29"/>
      <c r="D141" s="12">
        <v>1E-3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</row>
    <row r="142" spans="1:15" hidden="1" x14ac:dyDescent="0.25">
      <c r="A142" s="9" t="s">
        <v>364</v>
      </c>
      <c r="B142" s="9" t="s">
        <v>365</v>
      </c>
      <c r="C142" s="29"/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2.0999999999999999E-5</v>
      </c>
      <c r="J142" s="12">
        <v>1E-4</v>
      </c>
      <c r="K142" s="12">
        <v>0</v>
      </c>
      <c r="L142" s="12">
        <v>0</v>
      </c>
      <c r="M142" s="12">
        <v>1E-4</v>
      </c>
      <c r="N142" s="12">
        <v>1E-4</v>
      </c>
      <c r="O142" s="12">
        <v>0</v>
      </c>
    </row>
    <row r="143" spans="1:15" hidden="1" x14ac:dyDescent="0.25">
      <c r="A143" s="9" t="s">
        <v>475</v>
      </c>
      <c r="B143" s="9" t="s">
        <v>476</v>
      </c>
      <c r="C143" s="29"/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1E-3</v>
      </c>
      <c r="J143" s="12">
        <v>1E-3</v>
      </c>
      <c r="K143" s="12">
        <v>1E-3</v>
      </c>
      <c r="L143" s="12">
        <v>1E-3</v>
      </c>
      <c r="M143" s="12">
        <v>5.9999999999999995E-4</v>
      </c>
      <c r="N143" s="12">
        <v>4.3E-3</v>
      </c>
      <c r="O143" s="12">
        <v>1.09E-2</v>
      </c>
    </row>
    <row r="144" spans="1:15" hidden="1" x14ac:dyDescent="0.25">
      <c r="A144" s="9" t="s">
        <v>360</v>
      </c>
      <c r="B144" s="9" t="s">
        <v>361</v>
      </c>
      <c r="C144" s="29"/>
      <c r="D144" s="12">
        <v>2.7E-2</v>
      </c>
      <c r="E144" s="12">
        <v>0</v>
      </c>
      <c r="F144" s="12">
        <v>0</v>
      </c>
      <c r="G144" s="12">
        <v>0</v>
      </c>
      <c r="H144" s="12">
        <v>0</v>
      </c>
      <c r="I144" s="12">
        <v>3.9E-2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</row>
    <row r="145" spans="1:15" hidden="1" x14ac:dyDescent="0.25">
      <c r="A145" s="9" t="s">
        <v>354</v>
      </c>
      <c r="B145" s="9" t="s">
        <v>355</v>
      </c>
      <c r="C145" s="29"/>
      <c r="D145" s="12">
        <v>2E-3</v>
      </c>
      <c r="E145" s="12">
        <v>1E-3</v>
      </c>
      <c r="F145" s="12">
        <v>7.0000000000000001E-3</v>
      </c>
      <c r="G145" s="12">
        <v>1.4999999999999999E-2</v>
      </c>
      <c r="H145" s="12">
        <v>0.01</v>
      </c>
      <c r="I145" s="12">
        <v>0.01</v>
      </c>
      <c r="J145" s="12">
        <v>6.4000000000000001E-2</v>
      </c>
      <c r="K145" s="12">
        <v>3.1E-2</v>
      </c>
      <c r="L145" s="12">
        <v>1E-4</v>
      </c>
      <c r="M145" s="12">
        <v>6.2300000000000001E-2</v>
      </c>
      <c r="N145" s="12">
        <v>6.7900000000000002E-2</v>
      </c>
      <c r="O145" s="12">
        <v>0</v>
      </c>
    </row>
    <row r="146" spans="1:15" hidden="1" x14ac:dyDescent="0.25">
      <c r="A146" s="9" t="s">
        <v>477</v>
      </c>
      <c r="B146" s="9" t="s">
        <v>478</v>
      </c>
      <c r="C146" s="29"/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</row>
    <row r="147" spans="1:15" hidden="1" x14ac:dyDescent="0.25">
      <c r="A147" s="9" t="s">
        <v>369</v>
      </c>
      <c r="B147" s="9" t="s">
        <v>370</v>
      </c>
      <c r="C147" s="29"/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2.3E-2</v>
      </c>
    </row>
    <row r="148" spans="1:15" hidden="1" x14ac:dyDescent="0.25">
      <c r="A148" s="9" t="s">
        <v>479</v>
      </c>
      <c r="B148" s="9" t="s">
        <v>480</v>
      </c>
      <c r="C148" s="29"/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</row>
    <row r="149" spans="1:15" hidden="1" x14ac:dyDescent="0.25">
      <c r="A149" s="9" t="s">
        <v>481</v>
      </c>
      <c r="B149" s="9" t="s">
        <v>482</v>
      </c>
      <c r="C149" s="29"/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</row>
    <row r="150" spans="1:15" hidden="1" x14ac:dyDescent="0.25">
      <c r="A150" s="9" t="s">
        <v>483</v>
      </c>
      <c r="B150" s="9" t="s">
        <v>484</v>
      </c>
      <c r="C150" s="29"/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2.9999999999999997E-4</v>
      </c>
      <c r="J150" s="12">
        <v>2.3E-3</v>
      </c>
      <c r="K150" s="12">
        <v>1.1000000000000001E-3</v>
      </c>
      <c r="L150" s="12">
        <v>1.1000000000000001E-3</v>
      </c>
      <c r="M150" s="12">
        <v>2E-3</v>
      </c>
      <c r="N150" s="12">
        <v>0</v>
      </c>
      <c r="O150" s="12">
        <v>0</v>
      </c>
    </row>
    <row r="151" spans="1:15" hidden="1" x14ac:dyDescent="0.25">
      <c r="A151" s="9" t="s">
        <v>356</v>
      </c>
      <c r="B151" s="9" t="s">
        <v>357</v>
      </c>
      <c r="C151" s="29"/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1.8E-3</v>
      </c>
      <c r="J151" s="12">
        <v>0.01</v>
      </c>
      <c r="K151" s="12">
        <v>1.0999999999999999E-2</v>
      </c>
      <c r="L151" s="12">
        <v>1.5900000000000001E-2</v>
      </c>
      <c r="M151" s="12">
        <v>1.54E-2</v>
      </c>
      <c r="N151" s="12">
        <v>8.0000000000000004E-4</v>
      </c>
      <c r="O151" s="12">
        <v>0</v>
      </c>
    </row>
    <row r="152" spans="1:15" hidden="1" x14ac:dyDescent="0.25">
      <c r="A152" s="9" t="s">
        <v>485</v>
      </c>
      <c r="B152" s="9" t="s">
        <v>486</v>
      </c>
      <c r="C152" s="29"/>
      <c r="D152" s="12">
        <v>6.4000000000000001E-2</v>
      </c>
      <c r="E152" s="12">
        <v>4.3999999999999997E-2</v>
      </c>
      <c r="F152" s="12">
        <v>0.06</v>
      </c>
      <c r="G152" s="12">
        <v>7.4999999999999997E-2</v>
      </c>
      <c r="H152" s="12">
        <v>9.0999999999999998E-2</v>
      </c>
      <c r="I152" s="12">
        <v>0.112</v>
      </c>
      <c r="J152" s="12">
        <v>5.6800000000000003E-2</v>
      </c>
      <c r="K152" s="12">
        <v>2.5700000000000001E-2</v>
      </c>
      <c r="L152" s="12">
        <v>0</v>
      </c>
      <c r="M152" s="12">
        <v>0</v>
      </c>
      <c r="N152" s="12">
        <v>0</v>
      </c>
      <c r="O152" s="12">
        <v>0</v>
      </c>
    </row>
    <row r="153" spans="1:15" hidden="1" x14ac:dyDescent="0.25">
      <c r="A153" s="9" t="s">
        <v>373</v>
      </c>
      <c r="B153" s="9" t="s">
        <v>374</v>
      </c>
      <c r="C153" s="29"/>
      <c r="D153" s="12">
        <v>0.06</v>
      </c>
      <c r="E153" s="12">
        <v>3.5000000000000003E-2</v>
      </c>
      <c r="F153" s="12">
        <v>7.0999999999999994E-2</v>
      </c>
      <c r="G153" s="12">
        <v>0.1</v>
      </c>
      <c r="H153" s="12">
        <v>0.114</v>
      </c>
      <c r="I153" s="12">
        <v>0.20899999999999999</v>
      </c>
      <c r="J153" s="12">
        <v>0.26340000000000002</v>
      </c>
      <c r="K153" s="12">
        <v>0.1193</v>
      </c>
      <c r="L153" s="12">
        <v>4.1700000000000001E-2</v>
      </c>
      <c r="M153" s="12">
        <v>0.1404</v>
      </c>
      <c r="N153" s="12">
        <v>0.14410000000000001</v>
      </c>
      <c r="O153" s="12">
        <v>0</v>
      </c>
    </row>
    <row r="154" spans="1:15" x14ac:dyDescent="0.25">
      <c r="A154" s="9"/>
      <c r="B154" s="10" t="s">
        <v>648</v>
      </c>
      <c r="C154" s="30">
        <v>103514.516</v>
      </c>
      <c r="D154" s="19">
        <v>114294.69</v>
      </c>
      <c r="E154" s="12">
        <v>108808.77800000001</v>
      </c>
      <c r="F154" s="12">
        <v>92647.0671</v>
      </c>
      <c r="G154" s="12">
        <v>122822.2004</v>
      </c>
      <c r="H154" s="12">
        <v>133897.491454</v>
      </c>
      <c r="I154" s="12">
        <v>114958.40089400001</v>
      </c>
      <c r="J154" s="12">
        <v>130698.88067699999</v>
      </c>
      <c r="K154" s="12">
        <v>131291.23620000001</v>
      </c>
      <c r="L154" s="12">
        <v>90233.641600000003</v>
      </c>
      <c r="M154" s="12">
        <v>112329.7607</v>
      </c>
      <c r="N154" s="12">
        <v>132832.07209999999</v>
      </c>
      <c r="O154" s="12">
        <v>101885.85030000001</v>
      </c>
    </row>
    <row r="155" spans="1:15" hidden="1" x14ac:dyDescent="0.25">
      <c r="A155" s="9" t="s">
        <v>377</v>
      </c>
      <c r="B155" s="9" t="s">
        <v>378</v>
      </c>
      <c r="C155" s="9"/>
      <c r="D155" s="12">
        <v>1E-4</v>
      </c>
      <c r="E155" s="12">
        <v>0.11600000000000001</v>
      </c>
      <c r="F155" s="12">
        <v>0.15</v>
      </c>
      <c r="G155" s="12">
        <v>0.28000000000000003</v>
      </c>
      <c r="H155" s="12">
        <v>0.25</v>
      </c>
      <c r="I155" s="12">
        <v>0.08</v>
      </c>
      <c r="J155" s="12">
        <v>1</v>
      </c>
      <c r="K155" s="12">
        <v>2.04</v>
      </c>
      <c r="L155" s="12">
        <v>1.03</v>
      </c>
      <c r="M155" s="12">
        <v>1.97</v>
      </c>
      <c r="N155" s="12">
        <v>1.9</v>
      </c>
      <c r="O155" s="12">
        <v>1.0549999999999999</v>
      </c>
    </row>
    <row r="156" spans="1:15" x14ac:dyDescent="0.25">
      <c r="A156" s="9" t="s">
        <v>399</v>
      </c>
      <c r="B156" s="9" t="s">
        <v>400</v>
      </c>
      <c r="C156" s="29">
        <v>8520.1356400000132</v>
      </c>
      <c r="D156" s="12">
        <v>9413.0845000000008</v>
      </c>
      <c r="E156" s="12">
        <v>8883.2464999999993</v>
      </c>
      <c r="F156" s="12">
        <v>7637.6061</v>
      </c>
      <c r="G156" s="12">
        <v>10128.4139</v>
      </c>
      <c r="H156" s="12">
        <v>11046.714714</v>
      </c>
      <c r="I156" s="12">
        <v>9476.7141900000006</v>
      </c>
      <c r="J156" s="12">
        <v>10766.239036000001</v>
      </c>
      <c r="K156" s="12">
        <v>10814.281199999999</v>
      </c>
      <c r="L156" s="12">
        <v>7419.8125</v>
      </c>
      <c r="M156" s="12">
        <v>9235.0041999999994</v>
      </c>
      <c r="N156" s="12">
        <v>10919.5453</v>
      </c>
      <c r="O156" s="12">
        <v>8316.4444000000003</v>
      </c>
    </row>
    <row r="157" spans="1:15" x14ac:dyDescent="0.25">
      <c r="A157" s="9" t="s">
        <v>383</v>
      </c>
      <c r="B157" s="9" t="s">
        <v>384</v>
      </c>
      <c r="C157" s="43">
        <v>473.97172199999983</v>
      </c>
      <c r="D157" s="12">
        <v>524.20159999999998</v>
      </c>
      <c r="E157" s="12">
        <v>493.7063</v>
      </c>
      <c r="F157" s="12">
        <v>424.14319999999998</v>
      </c>
      <c r="G157" s="12">
        <v>562.56190000000004</v>
      </c>
      <c r="H157" s="12">
        <v>614.44160599999998</v>
      </c>
      <c r="I157" s="12">
        <v>525.36354600000004</v>
      </c>
      <c r="J157" s="12">
        <v>599.60340199999996</v>
      </c>
      <c r="K157" s="12">
        <v>601.43320000000006</v>
      </c>
      <c r="L157" s="12">
        <v>411.65210000000002</v>
      </c>
      <c r="M157" s="12">
        <v>531.77840000000003</v>
      </c>
      <c r="N157" s="12">
        <v>615.45460000000003</v>
      </c>
      <c r="O157" s="12">
        <v>486.97379999999998</v>
      </c>
    </row>
    <row r="158" spans="1:15" x14ac:dyDescent="0.25">
      <c r="A158" s="9" t="s">
        <v>401</v>
      </c>
      <c r="B158" s="9" t="s">
        <v>402</v>
      </c>
      <c r="C158" s="43">
        <v>474.32951099999991</v>
      </c>
      <c r="D158" s="12">
        <v>525.36339999999996</v>
      </c>
      <c r="E158" s="12">
        <v>494.06810000000002</v>
      </c>
      <c r="F158" s="12">
        <v>424.40109999999999</v>
      </c>
      <c r="G158" s="12">
        <v>563.00059999999996</v>
      </c>
      <c r="H158" s="12">
        <v>614.86541599999998</v>
      </c>
      <c r="I158" s="12">
        <v>525.82921299999998</v>
      </c>
      <c r="J158" s="12">
        <v>598.31712000000005</v>
      </c>
      <c r="K158" s="12">
        <v>601.63580000000002</v>
      </c>
      <c r="L158" s="12">
        <v>412.14699999999999</v>
      </c>
      <c r="M158" s="12">
        <v>532.09860000000003</v>
      </c>
      <c r="N158" s="12">
        <v>615.98329999999999</v>
      </c>
      <c r="O158" s="12">
        <v>488.7654</v>
      </c>
    </row>
    <row r="159" spans="1:15" x14ac:dyDescent="0.25">
      <c r="A159" s="9" t="s">
        <v>397</v>
      </c>
      <c r="B159" s="9" t="s">
        <v>398</v>
      </c>
      <c r="C159" s="29">
        <v>7577.882397000003</v>
      </c>
      <c r="D159" s="12">
        <v>8371.5931</v>
      </c>
      <c r="E159" s="12">
        <v>7897.8344999999999</v>
      </c>
      <c r="F159" s="12">
        <v>6782.6644999999999</v>
      </c>
      <c r="G159" s="12">
        <v>9004.8351000000002</v>
      </c>
      <c r="H159" s="12">
        <v>9827.9760970000007</v>
      </c>
      <c r="I159" s="12">
        <v>8431.1008000000002</v>
      </c>
      <c r="J159" s="12">
        <v>9581.9411340000006</v>
      </c>
      <c r="K159" s="12">
        <v>9618.7531999999992</v>
      </c>
      <c r="L159" s="12">
        <v>6591.8380999999999</v>
      </c>
      <c r="M159" s="12">
        <v>8222.4845000000005</v>
      </c>
      <c r="N159" s="12">
        <v>9734.5753999999997</v>
      </c>
      <c r="O159" s="12">
        <v>7405.5797000000002</v>
      </c>
    </row>
    <row r="160" spans="1:15" x14ac:dyDescent="0.25">
      <c r="A160" s="9" t="s">
        <v>38</v>
      </c>
      <c r="B160" s="9" t="s">
        <v>39</v>
      </c>
      <c r="C160" s="29">
        <v>95.01365100000001</v>
      </c>
      <c r="D160" s="32">
        <v>177.639195</v>
      </c>
      <c r="E160" s="12">
        <v>106.845</v>
      </c>
      <c r="F160" s="12"/>
      <c r="G160" s="12"/>
      <c r="H160" s="12"/>
      <c r="I160" s="12"/>
      <c r="J160" s="12"/>
      <c r="K160" s="12"/>
      <c r="L160" s="12"/>
      <c r="M160" s="12"/>
      <c r="N160" s="12"/>
      <c r="O160" s="12"/>
    </row>
    <row r="161" spans="1:15" x14ac:dyDescent="0.25">
      <c r="A161" s="9" t="s">
        <v>381</v>
      </c>
      <c r="B161" s="9" t="s">
        <v>382</v>
      </c>
      <c r="C161" s="29">
        <v>4740.5081059999993</v>
      </c>
      <c r="D161" s="12">
        <v>5238.8004000000001</v>
      </c>
      <c r="E161" s="12">
        <v>4940.4988999999996</v>
      </c>
      <c r="F161" s="12">
        <v>4246.4768000000004</v>
      </c>
      <c r="G161" s="12">
        <v>5632.4800999999998</v>
      </c>
      <c r="H161" s="12">
        <v>6145.3039410000001</v>
      </c>
      <c r="I161" s="12">
        <v>5273.1651700000002</v>
      </c>
      <c r="J161" s="12">
        <v>5999.8846480000002</v>
      </c>
      <c r="K161" s="12">
        <v>6022.0661</v>
      </c>
      <c r="L161" s="12">
        <v>4141.2464</v>
      </c>
      <c r="M161" s="12">
        <v>5188.1067000000003</v>
      </c>
      <c r="N161" s="12">
        <v>6114.6283000000003</v>
      </c>
      <c r="O161" s="12">
        <v>4727.4004999999997</v>
      </c>
    </row>
    <row r="162" spans="1:15" x14ac:dyDescent="0.25">
      <c r="A162" s="9" t="s">
        <v>385</v>
      </c>
      <c r="B162" s="9" t="s">
        <v>386</v>
      </c>
      <c r="C162" s="43">
        <v>28575.086395999995</v>
      </c>
      <c r="D162" s="12">
        <v>31402.896199999999</v>
      </c>
      <c r="E162" s="12">
        <v>29682.9166</v>
      </c>
      <c r="F162" s="12">
        <v>25498.943200000002</v>
      </c>
      <c r="G162" s="12">
        <v>33840.194600000003</v>
      </c>
      <c r="H162" s="12">
        <v>36871.139339000001</v>
      </c>
      <c r="I162" s="12">
        <v>31673.432315999999</v>
      </c>
      <c r="J162" s="12">
        <v>36069.432359999999</v>
      </c>
      <c r="K162" s="12">
        <v>36237.2817</v>
      </c>
      <c r="L162" s="12">
        <v>24926.1145</v>
      </c>
      <c r="M162" s="12">
        <v>31133.8884</v>
      </c>
      <c r="N162" s="12">
        <v>36697.232400000001</v>
      </c>
      <c r="O162" s="12">
        <v>28008.441800000001</v>
      </c>
    </row>
    <row r="163" spans="1:15" hidden="1" x14ac:dyDescent="0.25">
      <c r="A163" s="9" t="s">
        <v>489</v>
      </c>
      <c r="B163" s="9" t="s">
        <v>490</v>
      </c>
      <c r="C163" s="29"/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7.0000000000000001E-3</v>
      </c>
      <c r="K163" s="12">
        <v>4.0000000000000001E-3</v>
      </c>
      <c r="L163" s="12">
        <v>3.5999999999999997E-2</v>
      </c>
      <c r="M163" s="12">
        <v>1.7999999999999999E-2</v>
      </c>
      <c r="N163" s="12">
        <v>2.5999999999999999E-2</v>
      </c>
      <c r="O163" s="12">
        <v>1.6E-2</v>
      </c>
    </row>
    <row r="164" spans="1:15" x14ac:dyDescent="0.25">
      <c r="A164" s="9" t="s">
        <v>379</v>
      </c>
      <c r="B164" s="9" t="s">
        <v>380</v>
      </c>
      <c r="C164" s="29">
        <v>0.40652500000000003</v>
      </c>
      <c r="D164" s="12">
        <v>0.37019999999999997</v>
      </c>
      <c r="E164" s="12">
        <v>0.48099999999999998</v>
      </c>
      <c r="F164" s="12">
        <v>0.41199999999999998</v>
      </c>
      <c r="G164" s="12">
        <v>0.45</v>
      </c>
      <c r="H164" s="12">
        <v>0.71</v>
      </c>
      <c r="I164" s="12">
        <v>1.1620999999999999</v>
      </c>
      <c r="J164" s="12">
        <v>0.754</v>
      </c>
      <c r="K164" s="12">
        <v>2.9089999999999998</v>
      </c>
      <c r="L164" s="12">
        <v>1.9866999999999999</v>
      </c>
      <c r="M164" s="12">
        <v>2.9396</v>
      </c>
      <c r="N164" s="12">
        <v>2.3736999999999999</v>
      </c>
      <c r="O164" s="12">
        <v>2.1840000000000002</v>
      </c>
    </row>
    <row r="165" spans="1:15" hidden="1" x14ac:dyDescent="0.25">
      <c r="A165" s="9" t="s">
        <v>487</v>
      </c>
      <c r="B165" s="9" t="s">
        <v>488</v>
      </c>
      <c r="C165" s="29"/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3.6999999999999998E-2</v>
      </c>
      <c r="M165" s="12">
        <v>0</v>
      </c>
      <c r="N165" s="12">
        <v>0</v>
      </c>
      <c r="O165" s="12">
        <v>0</v>
      </c>
    </row>
    <row r="166" spans="1:15" x14ac:dyDescent="0.25">
      <c r="A166" s="9" t="s">
        <v>387</v>
      </c>
      <c r="B166" s="9" t="s">
        <v>388</v>
      </c>
      <c r="C166" s="29">
        <v>38840.312583999985</v>
      </c>
      <c r="D166" s="12">
        <v>42926.806900000003</v>
      </c>
      <c r="E166" s="12">
        <v>41489.991199999997</v>
      </c>
      <c r="F166" s="12">
        <v>34898.361299999997</v>
      </c>
      <c r="G166" s="12">
        <v>46200.281999999999</v>
      </c>
      <c r="H166" s="12">
        <v>50346.808729999997</v>
      </c>
      <c r="I166" s="12">
        <v>43238.308850000001</v>
      </c>
      <c r="J166" s="12">
        <v>49101.528225000002</v>
      </c>
      <c r="K166" s="12">
        <v>49339.707000000002</v>
      </c>
      <c r="L166" s="12">
        <v>33911.400800000003</v>
      </c>
      <c r="M166" s="12">
        <v>42084.335400000004</v>
      </c>
      <c r="N166" s="12">
        <v>49874.996899999998</v>
      </c>
      <c r="O166" s="12">
        <v>38218.539400000001</v>
      </c>
    </row>
    <row r="167" spans="1:15" x14ac:dyDescent="0.25">
      <c r="A167" s="9" t="s">
        <v>389</v>
      </c>
      <c r="B167" s="9" t="s">
        <v>390</v>
      </c>
      <c r="C167" s="29">
        <v>12320.773193000005</v>
      </c>
      <c r="D167" s="12">
        <v>13615.0267</v>
      </c>
      <c r="E167" s="12">
        <v>12840.820900000001</v>
      </c>
      <c r="F167" s="12">
        <v>11030.804400000001</v>
      </c>
      <c r="G167" s="12">
        <v>14631.6705</v>
      </c>
      <c r="H167" s="12">
        <v>15969.047022000001</v>
      </c>
      <c r="I167" s="12">
        <v>13693.590265000001</v>
      </c>
      <c r="J167" s="12">
        <v>15567.955893</v>
      </c>
      <c r="K167" s="12">
        <v>15622.0725</v>
      </c>
      <c r="L167" s="12">
        <v>10743.955099999999</v>
      </c>
      <c r="M167" s="12">
        <v>13340.8035</v>
      </c>
      <c r="N167" s="12">
        <v>15804.9637</v>
      </c>
      <c r="O167" s="12">
        <v>12361.3933</v>
      </c>
    </row>
    <row r="168" spans="1:15" x14ac:dyDescent="0.25">
      <c r="A168" s="9" t="s">
        <v>393</v>
      </c>
      <c r="B168" s="9" t="s">
        <v>394</v>
      </c>
      <c r="C168" s="29">
        <v>1896.0963239999996</v>
      </c>
      <c r="D168" s="12">
        <v>2098.9074999999998</v>
      </c>
      <c r="E168" s="12">
        <v>1978.2534000000001</v>
      </c>
      <c r="F168" s="12">
        <v>1703.1044999999999</v>
      </c>
      <c r="G168" s="12">
        <v>2258.0317</v>
      </c>
      <c r="H168" s="12">
        <v>2460.2345890000001</v>
      </c>
      <c r="I168" s="12">
        <v>2119.6544439999998</v>
      </c>
      <c r="J168" s="12">
        <v>2412.2178589999999</v>
      </c>
      <c r="K168" s="12">
        <v>2429.0524999999998</v>
      </c>
      <c r="L168" s="12">
        <v>1672.3853999999999</v>
      </c>
      <c r="M168" s="12">
        <v>2056.3334</v>
      </c>
      <c r="N168" s="12">
        <v>2450.3924999999999</v>
      </c>
      <c r="O168" s="12">
        <v>1869.057</v>
      </c>
    </row>
    <row r="169" spans="1:15" x14ac:dyDescent="0.25">
      <c r="A169" s="9"/>
      <c r="B169" s="10" t="s">
        <v>647</v>
      </c>
      <c r="C169" s="30">
        <v>59.445425000000029</v>
      </c>
      <c r="D169" s="19">
        <v>42.707000000000001</v>
      </c>
      <c r="E169" s="12">
        <v>45.253999999999998</v>
      </c>
      <c r="F169" s="12">
        <v>54.499000000000002</v>
      </c>
      <c r="G169" s="12">
        <v>29.178999999999998</v>
      </c>
      <c r="H169" s="12">
        <v>14.483000000000001</v>
      </c>
      <c r="I169" s="12">
        <v>18.04</v>
      </c>
      <c r="J169" s="12">
        <v>24.398</v>
      </c>
      <c r="K169" s="12">
        <v>20.922000000000001</v>
      </c>
      <c r="L169" s="12">
        <v>21.41</v>
      </c>
      <c r="M169" s="12">
        <v>22.385999999999999</v>
      </c>
      <c r="N169" s="22">
        <v>10.452999999999999</v>
      </c>
      <c r="O169" s="12">
        <v>19.239000000000001</v>
      </c>
    </row>
    <row r="170" spans="1:15" hidden="1" x14ac:dyDescent="0.25">
      <c r="A170" s="9" t="s">
        <v>499</v>
      </c>
      <c r="B170" s="9" t="s">
        <v>500</v>
      </c>
      <c r="C170" s="9"/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</row>
    <row r="171" spans="1:15" hidden="1" x14ac:dyDescent="0.25">
      <c r="A171" s="9" t="s">
        <v>495</v>
      </c>
      <c r="B171" s="9" t="s">
        <v>496</v>
      </c>
      <c r="C171" s="9"/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2.9999999999999997E-4</v>
      </c>
      <c r="N171" s="12">
        <v>1E-4</v>
      </c>
      <c r="O171" s="12">
        <v>0</v>
      </c>
    </row>
    <row r="172" spans="1:15" hidden="1" x14ac:dyDescent="0.25">
      <c r="A172" s="9" t="s">
        <v>411</v>
      </c>
      <c r="B172" s="9" t="s">
        <v>412</v>
      </c>
      <c r="C172" s="9"/>
      <c r="D172" s="12">
        <v>0.27700000000000002</v>
      </c>
      <c r="E172" s="12">
        <v>0.184</v>
      </c>
      <c r="F172" s="12">
        <v>0.34300000000000003</v>
      </c>
      <c r="G172" s="12">
        <v>0.42199999999999999</v>
      </c>
      <c r="H172" s="12">
        <v>0.89400000000000002</v>
      </c>
      <c r="I172" s="12">
        <v>1.5275000000000001</v>
      </c>
      <c r="J172" s="12">
        <v>0.6643</v>
      </c>
      <c r="K172" s="12">
        <v>1.3096000000000001</v>
      </c>
      <c r="L172" s="12">
        <v>0.83479999999999999</v>
      </c>
      <c r="M172" s="12">
        <v>1.3388</v>
      </c>
      <c r="N172" s="12">
        <v>1.1294999999999999</v>
      </c>
      <c r="O172" s="12">
        <v>2.2275</v>
      </c>
    </row>
    <row r="173" spans="1:15" hidden="1" x14ac:dyDescent="0.25">
      <c r="A173" s="9" t="s">
        <v>430</v>
      </c>
      <c r="B173" s="9" t="s">
        <v>431</v>
      </c>
      <c r="C173" s="9"/>
      <c r="D173" s="12">
        <v>1E-3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1.1000000000000001E-3</v>
      </c>
      <c r="L173" s="12">
        <v>1.4E-3</v>
      </c>
      <c r="M173" s="12">
        <v>1.01E-2</v>
      </c>
      <c r="N173" s="12">
        <v>8.0000000000000004E-4</v>
      </c>
      <c r="O173" s="12">
        <v>8.9999999999999998E-4</v>
      </c>
    </row>
    <row r="174" spans="1:15" hidden="1" x14ac:dyDescent="0.25">
      <c r="A174" s="9" t="s">
        <v>423</v>
      </c>
      <c r="B174" s="9" t="s">
        <v>424</v>
      </c>
      <c r="C174" s="9"/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</row>
    <row r="175" spans="1:15" hidden="1" x14ac:dyDescent="0.25">
      <c r="A175" s="9" t="s">
        <v>425</v>
      </c>
      <c r="B175" s="9" t="s">
        <v>426</v>
      </c>
      <c r="C175" s="9"/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2.0000000000000001E-4</v>
      </c>
      <c r="N175" s="12">
        <v>1E-4</v>
      </c>
      <c r="O175" s="12">
        <v>0</v>
      </c>
    </row>
    <row r="176" spans="1:15" hidden="1" x14ac:dyDescent="0.25">
      <c r="A176" s="9" t="s">
        <v>403</v>
      </c>
      <c r="B176" s="9" t="s">
        <v>404</v>
      </c>
      <c r="C176" s="9"/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</row>
    <row r="177" spans="1:15" hidden="1" x14ac:dyDescent="0.25">
      <c r="A177" s="9" t="s">
        <v>501</v>
      </c>
      <c r="B177" s="9" t="s">
        <v>502</v>
      </c>
      <c r="C177" s="9"/>
      <c r="D177" s="12">
        <v>42.12</v>
      </c>
      <c r="E177" s="12">
        <v>44.942999999999998</v>
      </c>
      <c r="F177" s="12">
        <v>53.982999999999997</v>
      </c>
      <c r="G177" s="12">
        <v>28.521000000000001</v>
      </c>
      <c r="H177" s="12">
        <v>13.307</v>
      </c>
      <c r="I177" s="12">
        <v>16.152999999999999</v>
      </c>
      <c r="J177" s="12">
        <v>23.407</v>
      </c>
      <c r="K177" s="12">
        <v>19.379000000000001</v>
      </c>
      <c r="L177" s="12">
        <v>19.393999999999998</v>
      </c>
      <c r="M177" s="12">
        <v>19.829999999999998</v>
      </c>
      <c r="N177" s="12">
        <v>8.0980000000000008</v>
      </c>
      <c r="O177" s="12">
        <v>15.688000000000001</v>
      </c>
    </row>
    <row r="178" spans="1:15" hidden="1" x14ac:dyDescent="0.25">
      <c r="A178" s="9" t="s">
        <v>429</v>
      </c>
      <c r="B178" s="9" t="s">
        <v>429</v>
      </c>
      <c r="C178" s="9"/>
      <c r="D178" s="12">
        <v>0.11600000000000001</v>
      </c>
      <c r="E178" s="12">
        <v>0.03</v>
      </c>
      <c r="F178" s="12">
        <v>0.11600000000000001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</row>
    <row r="179" spans="1:15" hidden="1" x14ac:dyDescent="0.25">
      <c r="A179" s="9" t="s">
        <v>491</v>
      </c>
      <c r="B179" s="9" t="s">
        <v>492</v>
      </c>
      <c r="C179" s="9"/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1E-3</v>
      </c>
      <c r="J179" s="12">
        <v>1E-3</v>
      </c>
      <c r="K179" s="12">
        <v>1E-3</v>
      </c>
      <c r="L179" s="12">
        <v>0.89759999999999995</v>
      </c>
      <c r="M179" s="12">
        <v>0.89800000000000002</v>
      </c>
      <c r="N179" s="12">
        <v>0.95099999999999996</v>
      </c>
      <c r="O179" s="12">
        <v>0.83299999999999996</v>
      </c>
    </row>
    <row r="180" spans="1:15" hidden="1" x14ac:dyDescent="0.25">
      <c r="A180" s="9" t="s">
        <v>417</v>
      </c>
      <c r="B180" s="9" t="s">
        <v>418</v>
      </c>
      <c r="C180" s="9"/>
      <c r="D180" s="12">
        <v>2.4E-2</v>
      </c>
      <c r="E180" s="12">
        <v>1.7999999999999999E-2</v>
      </c>
      <c r="F180" s="12">
        <v>2.4E-2</v>
      </c>
      <c r="G180" s="12">
        <v>6.7000000000000004E-2</v>
      </c>
      <c r="H180" s="12">
        <v>0.109</v>
      </c>
      <c r="I180" s="12">
        <v>0.16600000000000001</v>
      </c>
      <c r="J180" s="12">
        <v>0.11799999999999999</v>
      </c>
      <c r="K180" s="12">
        <v>0.03</v>
      </c>
      <c r="L180" s="12">
        <v>9.8000000000000004E-2</v>
      </c>
      <c r="M180" s="12">
        <v>0.109</v>
      </c>
      <c r="N180" s="12">
        <v>0.121</v>
      </c>
      <c r="O180" s="12">
        <v>0.1348</v>
      </c>
    </row>
    <row r="181" spans="1:15" hidden="1" x14ac:dyDescent="0.25">
      <c r="A181" s="9" t="s">
        <v>434</v>
      </c>
      <c r="B181" s="9" t="s">
        <v>435</v>
      </c>
      <c r="C181" s="9"/>
      <c r="D181" s="12">
        <v>0.14799999999999999</v>
      </c>
      <c r="E181" s="12">
        <v>6.7000000000000004E-2</v>
      </c>
      <c r="F181" s="12">
        <v>0.02</v>
      </c>
      <c r="G181" s="12">
        <v>0.156</v>
      </c>
      <c r="H181" s="12">
        <v>0.16700000000000001</v>
      </c>
      <c r="I181" s="12">
        <v>0.15900400000000001</v>
      </c>
      <c r="J181" s="12">
        <v>0.14779999999999999</v>
      </c>
      <c r="K181" s="12">
        <v>0.1643</v>
      </c>
      <c r="L181" s="12">
        <v>0.15540000000000001</v>
      </c>
      <c r="M181" s="12">
        <v>0.16489999999999999</v>
      </c>
      <c r="N181" s="12">
        <v>6.0699999999999997E-2</v>
      </c>
      <c r="O181" s="12">
        <v>0.1071</v>
      </c>
    </row>
    <row r="182" spans="1:15" hidden="1" x14ac:dyDescent="0.25">
      <c r="A182" s="9" t="s">
        <v>497</v>
      </c>
      <c r="B182" s="9" t="s">
        <v>498</v>
      </c>
      <c r="C182" s="9"/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1.78E-2</v>
      </c>
      <c r="K182" s="12">
        <v>1.5E-3</v>
      </c>
      <c r="L182" s="12">
        <v>2.0000000000000001E-4</v>
      </c>
      <c r="M182" s="12">
        <v>0</v>
      </c>
      <c r="N182" s="12">
        <v>0</v>
      </c>
      <c r="O182" s="12">
        <v>0</v>
      </c>
    </row>
    <row r="183" spans="1:15" hidden="1" x14ac:dyDescent="0.25">
      <c r="A183" s="9" t="s">
        <v>405</v>
      </c>
      <c r="B183" s="9" t="s">
        <v>406</v>
      </c>
      <c r="C183" s="9"/>
      <c r="D183" s="12">
        <v>1.7999999999999999E-2</v>
      </c>
      <c r="E183" s="12">
        <v>8.9999999999999993E-3</v>
      </c>
      <c r="F183" s="12">
        <v>0.01</v>
      </c>
      <c r="G183" s="12">
        <v>8.9999999999999993E-3</v>
      </c>
      <c r="H183" s="12">
        <v>2E-3</v>
      </c>
      <c r="I183" s="12">
        <v>3.0000000000000001E-3</v>
      </c>
      <c r="J183" s="12">
        <v>1.18E-2</v>
      </c>
      <c r="K183" s="12">
        <v>5.5999999999999999E-3</v>
      </c>
      <c r="L183" s="12">
        <v>3.0000000000000001E-3</v>
      </c>
      <c r="M183" s="12">
        <v>2.5000000000000001E-3</v>
      </c>
      <c r="N183" s="12">
        <v>0</v>
      </c>
      <c r="O183" s="12">
        <v>0</v>
      </c>
    </row>
    <row r="184" spans="1:15" hidden="1" x14ac:dyDescent="0.25">
      <c r="A184" s="9" t="s">
        <v>415</v>
      </c>
      <c r="B184" s="9" t="s">
        <v>416</v>
      </c>
      <c r="C184" s="9"/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</row>
    <row r="185" spans="1:15" hidden="1" x14ac:dyDescent="0.25">
      <c r="A185" s="9" t="s">
        <v>493</v>
      </c>
      <c r="B185" s="9" t="s">
        <v>494</v>
      </c>
      <c r="C185" s="9"/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2.0000000000000001E-4</v>
      </c>
      <c r="N185" s="12">
        <v>2.9999999999999997E-4</v>
      </c>
      <c r="O185" s="12">
        <v>6.9999999999999999E-4</v>
      </c>
    </row>
    <row r="186" spans="1:15" hidden="1" x14ac:dyDescent="0.25">
      <c r="A186" s="9" t="s">
        <v>419</v>
      </c>
      <c r="B186" s="9" t="s">
        <v>420</v>
      </c>
      <c r="C186" s="9"/>
      <c r="D186" s="12">
        <v>3.0000000000000001E-3</v>
      </c>
      <c r="E186" s="12">
        <v>3.0000000000000001E-3</v>
      </c>
      <c r="F186" s="12">
        <v>3.0000000000000001E-3</v>
      </c>
      <c r="G186" s="12">
        <v>4.0000000000000001E-3</v>
      </c>
      <c r="H186" s="12">
        <v>4.0000000000000001E-3</v>
      </c>
      <c r="I186" s="12">
        <v>3.1E-2</v>
      </c>
      <c r="J186" s="12">
        <v>2.9100000000000001E-2</v>
      </c>
      <c r="K186" s="12">
        <v>3.3000000000000002E-2</v>
      </c>
      <c r="L186" s="12">
        <v>2.7E-2</v>
      </c>
      <c r="M186" s="12">
        <v>3.56E-2</v>
      </c>
      <c r="N186" s="12">
        <v>9.2799999999999994E-2</v>
      </c>
      <c r="O186" s="12">
        <v>0.2467</v>
      </c>
    </row>
  </sheetData>
  <sortState ref="A156:N169">
    <sortCondition ref="B156:B16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workbookViewId="0">
      <selection activeCell="A7" sqref="A7:XFD7"/>
    </sheetView>
  </sheetViews>
  <sheetFormatPr defaultRowHeight="15" x14ac:dyDescent="0.25"/>
  <cols>
    <col min="1" max="1" width="30.85546875" bestFit="1" customWidth="1"/>
    <col min="2" max="2" width="66" bestFit="1" customWidth="1"/>
    <col min="3" max="16" width="12.7109375" customWidth="1"/>
  </cols>
  <sheetData>
    <row r="1" spans="1:15" x14ac:dyDescent="0.25">
      <c r="A1" t="s">
        <v>655</v>
      </c>
    </row>
    <row r="2" spans="1:15" x14ac:dyDescent="0.25">
      <c r="A2" t="s">
        <v>666</v>
      </c>
    </row>
    <row r="3" spans="1:15" x14ac:dyDescent="0.25">
      <c r="A3" s="1" t="s">
        <v>637</v>
      </c>
      <c r="B3" s="1" t="s">
        <v>638</v>
      </c>
      <c r="C3" s="1" t="s">
        <v>651</v>
      </c>
      <c r="D3" s="1">
        <v>2017</v>
      </c>
      <c r="E3" s="1">
        <v>2016</v>
      </c>
      <c r="F3" s="1">
        <v>2015</v>
      </c>
      <c r="G3" s="1">
        <v>2014</v>
      </c>
      <c r="H3" s="1">
        <v>2013</v>
      </c>
      <c r="I3" s="1">
        <v>2012</v>
      </c>
      <c r="J3" s="1">
        <v>2011</v>
      </c>
      <c r="K3" s="1">
        <v>2010</v>
      </c>
      <c r="L3" s="1">
        <v>2009</v>
      </c>
      <c r="M3" s="1">
        <v>2008</v>
      </c>
      <c r="N3" s="1">
        <v>2007</v>
      </c>
      <c r="O3" s="1">
        <v>2006</v>
      </c>
    </row>
    <row r="4" spans="1:15" x14ac:dyDescent="0.25">
      <c r="A4" s="9" t="s">
        <v>13</v>
      </c>
      <c r="B4" s="17" t="s">
        <v>14</v>
      </c>
      <c r="C4" s="29">
        <v>558.40996000000007</v>
      </c>
      <c r="D4" s="12">
        <v>584.13900000000001</v>
      </c>
      <c r="E4" s="7">
        <v>590.62099999999998</v>
      </c>
      <c r="F4" s="7">
        <v>544.36300000000006</v>
      </c>
      <c r="G4" s="7">
        <v>527.57784000000004</v>
      </c>
      <c r="H4" s="7">
        <v>548.72582</v>
      </c>
      <c r="I4" s="7">
        <v>572.71322999999995</v>
      </c>
      <c r="J4" s="7">
        <v>417.81619999999998</v>
      </c>
      <c r="K4" s="7">
        <v>322.9058</v>
      </c>
      <c r="L4" s="7">
        <v>225.98429999999999</v>
      </c>
      <c r="M4" s="7">
        <v>20.035299999999999</v>
      </c>
      <c r="N4" s="7">
        <v>4.0000000000000001E-3</v>
      </c>
      <c r="O4" s="7">
        <v>0</v>
      </c>
    </row>
    <row r="5" spans="1:15" x14ac:dyDescent="0.25">
      <c r="A5" s="9" t="s">
        <v>2</v>
      </c>
      <c r="B5" s="17" t="s">
        <v>3</v>
      </c>
      <c r="C5" s="29">
        <v>7.1327339999999992</v>
      </c>
      <c r="D5" s="12">
        <v>8.9670000000000005</v>
      </c>
      <c r="E5" s="7">
        <v>9.2360000000000007</v>
      </c>
      <c r="F5" s="7">
        <v>7.9589999999999996</v>
      </c>
      <c r="G5" s="7">
        <v>6.3869040000000004</v>
      </c>
      <c r="H5" s="7">
        <v>8.4979879999999994</v>
      </c>
      <c r="I5" s="7">
        <v>12.063160999999999</v>
      </c>
      <c r="J5" s="7">
        <v>15.854626</v>
      </c>
      <c r="K5" s="7">
        <v>33.552</v>
      </c>
      <c r="L5" s="7">
        <v>12.1182</v>
      </c>
      <c r="M5" s="7">
        <v>0.88749999999999996</v>
      </c>
      <c r="N5" s="7">
        <v>0</v>
      </c>
      <c r="O5" s="7">
        <v>0</v>
      </c>
    </row>
    <row r="6" spans="1:15" x14ac:dyDescent="0.25">
      <c r="A6" s="9" t="s">
        <v>11</v>
      </c>
      <c r="B6" s="17" t="s">
        <v>12</v>
      </c>
      <c r="C6" s="29">
        <v>259.79867799999994</v>
      </c>
      <c r="D6" s="12">
        <v>289.41899999999998</v>
      </c>
      <c r="E6" s="7">
        <v>251.40600000000001</v>
      </c>
      <c r="F6" s="7">
        <v>158.37899999999999</v>
      </c>
      <c r="G6" s="7">
        <v>144.31759299999999</v>
      </c>
      <c r="H6" s="7">
        <v>146.25771399999999</v>
      </c>
      <c r="I6" s="7">
        <v>174.842367</v>
      </c>
      <c r="J6" s="7">
        <v>138.33364900000001</v>
      </c>
      <c r="K6" s="7">
        <v>150.3587</v>
      </c>
      <c r="L6" s="7">
        <v>139.06899999999999</v>
      </c>
      <c r="M6" s="7">
        <v>124.46259999999999</v>
      </c>
      <c r="N6" s="7">
        <v>136.2397</v>
      </c>
      <c r="O6" s="7">
        <v>130.17150000000001</v>
      </c>
    </row>
    <row r="7" spans="1:15" hidden="1" x14ac:dyDescent="0.25">
      <c r="A7" s="9" t="s">
        <v>0</v>
      </c>
      <c r="B7" s="17" t="s">
        <v>1</v>
      </c>
      <c r="C7" s="29"/>
      <c r="D7" s="12">
        <v>0</v>
      </c>
      <c r="E7" s="7">
        <v>1.2999999999999999E-2</v>
      </c>
      <c r="F7" s="7">
        <v>0</v>
      </c>
      <c r="G7" s="7">
        <v>0</v>
      </c>
      <c r="H7" s="7">
        <v>0</v>
      </c>
      <c r="I7" s="7">
        <v>0.06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</row>
    <row r="8" spans="1:15" x14ac:dyDescent="0.25">
      <c r="A8" s="9" t="s">
        <v>376</v>
      </c>
      <c r="B8" s="17" t="s">
        <v>375</v>
      </c>
      <c r="C8" s="29">
        <v>2062.1383000000001</v>
      </c>
      <c r="D8" s="12">
        <v>2217.5700000000002</v>
      </c>
      <c r="E8" s="7">
        <v>2208.355</v>
      </c>
      <c r="F8" s="7">
        <v>2116.1309999999999</v>
      </c>
      <c r="G8" s="7">
        <v>2186.6496000000002</v>
      </c>
      <c r="H8" s="7">
        <v>2193.6163999999999</v>
      </c>
      <c r="I8" s="7">
        <v>1909.8779</v>
      </c>
      <c r="J8" s="7">
        <v>1693.7945</v>
      </c>
      <c r="K8" s="7">
        <v>1652.5068000000001</v>
      </c>
      <c r="L8" s="7">
        <v>1749.6455000000001</v>
      </c>
      <c r="M8" s="7">
        <v>105.2032</v>
      </c>
      <c r="N8" s="7">
        <v>0</v>
      </c>
      <c r="O8" s="7">
        <v>0</v>
      </c>
    </row>
    <row r="9" spans="1:15" x14ac:dyDescent="0.25">
      <c r="A9" s="9" t="s">
        <v>6</v>
      </c>
      <c r="B9" s="17" t="s">
        <v>7</v>
      </c>
      <c r="C9" s="29">
        <v>14041.748854000005</v>
      </c>
      <c r="D9" s="12">
        <v>19586.258000000002</v>
      </c>
      <c r="E9" s="7">
        <v>17317.45</v>
      </c>
      <c r="F9" s="7">
        <v>27473.093000000001</v>
      </c>
      <c r="G9" s="7">
        <v>28754.845995</v>
      </c>
      <c r="H9" s="7">
        <v>32295.781688999999</v>
      </c>
      <c r="I9" s="7">
        <v>32034.642218000001</v>
      </c>
      <c r="J9" s="7">
        <v>28892.772814</v>
      </c>
      <c r="K9" s="7">
        <v>34425.786899999999</v>
      </c>
      <c r="L9" s="7">
        <v>58024.502699999997</v>
      </c>
      <c r="M9" s="7">
        <v>28259.276999999998</v>
      </c>
      <c r="N9" s="7">
        <v>31189.204000000002</v>
      </c>
      <c r="O9" s="7">
        <v>31826.400000000001</v>
      </c>
    </row>
    <row r="10" spans="1:15" x14ac:dyDescent="0.25">
      <c r="A10" s="9" t="s">
        <v>4</v>
      </c>
      <c r="B10" s="17" t="s">
        <v>5</v>
      </c>
      <c r="C10" s="29">
        <v>1193.8537210000004</v>
      </c>
      <c r="D10" s="12">
        <v>974.572</v>
      </c>
      <c r="E10" s="7">
        <v>762.41499999999996</v>
      </c>
      <c r="F10" s="7">
        <v>491.8</v>
      </c>
      <c r="G10" s="7">
        <v>481.234599</v>
      </c>
      <c r="H10" s="7">
        <v>460.67568499999999</v>
      </c>
      <c r="I10" s="7">
        <v>1131.705608</v>
      </c>
      <c r="J10" s="7">
        <v>830.59742500000004</v>
      </c>
      <c r="K10" s="7">
        <v>866.24339999999995</v>
      </c>
      <c r="L10" s="7">
        <v>793.82590000000005</v>
      </c>
      <c r="M10" s="7">
        <v>746.71410000000003</v>
      </c>
      <c r="N10" s="7">
        <v>885.47850000000005</v>
      </c>
      <c r="O10" s="7">
        <v>840.79319999999996</v>
      </c>
    </row>
    <row r="11" spans="1:15" x14ac:dyDescent="0.25">
      <c r="A11" s="9" t="s">
        <v>8</v>
      </c>
      <c r="B11" s="17" t="s">
        <v>9</v>
      </c>
      <c r="C11" s="29">
        <v>4.5999999999999999E-2</v>
      </c>
      <c r="D11" s="12">
        <v>4.5999999999999999E-2</v>
      </c>
      <c r="E11" s="7">
        <v>4.5999999999999999E-2</v>
      </c>
      <c r="F11" s="7">
        <v>4.5999999999999999E-2</v>
      </c>
      <c r="G11" s="7">
        <v>4.5999999999999999E-2</v>
      </c>
      <c r="H11" s="7">
        <v>4.5999999999999999E-2</v>
      </c>
      <c r="I11" s="7">
        <v>4.5999999999999999E-2</v>
      </c>
      <c r="J11" s="7">
        <v>4.5999999999999999E-2</v>
      </c>
      <c r="K11" s="7">
        <v>0</v>
      </c>
      <c r="L11" s="7">
        <v>4.48E-2</v>
      </c>
      <c r="M11" s="7">
        <v>4.3799999999999999E-2</v>
      </c>
      <c r="N11" s="7">
        <v>4.5100000000000001E-2</v>
      </c>
      <c r="O11" s="7">
        <v>0</v>
      </c>
    </row>
    <row r="12" spans="1:15" x14ac:dyDescent="0.25">
      <c r="A12" s="3" t="s">
        <v>640</v>
      </c>
      <c r="B12" s="17" t="s">
        <v>15</v>
      </c>
      <c r="C12" s="29">
        <v>1.1000000000000001E-3</v>
      </c>
      <c r="D12" s="12">
        <v>0</v>
      </c>
      <c r="E12" s="7">
        <v>0</v>
      </c>
      <c r="F12" s="7">
        <v>0</v>
      </c>
      <c r="G12" s="7">
        <v>0</v>
      </c>
      <c r="H12" s="7">
        <v>0</v>
      </c>
      <c r="I12" s="7">
        <v>6.7000000000000004E-2</v>
      </c>
      <c r="J12" s="7">
        <v>0</v>
      </c>
      <c r="K12" s="7">
        <v>15.2492</v>
      </c>
      <c r="L12" s="7">
        <v>5.2104999999999997</v>
      </c>
      <c r="M12" s="7">
        <v>8.4000000000000005E-2</v>
      </c>
      <c r="N12" s="7">
        <v>0</v>
      </c>
      <c r="O12" s="7">
        <v>0</v>
      </c>
    </row>
    <row r="13" spans="1:15" x14ac:dyDescent="0.25">
      <c r="A13" s="3" t="s">
        <v>639</v>
      </c>
      <c r="B13" s="17" t="s">
        <v>10</v>
      </c>
      <c r="C13" s="29">
        <v>35.484319000000006</v>
      </c>
      <c r="D13" s="12">
        <v>52.625</v>
      </c>
      <c r="E13" s="7">
        <v>38.292000000000002</v>
      </c>
      <c r="F13" s="7">
        <v>72.754000000000005</v>
      </c>
      <c r="G13" s="7">
        <v>80.402227999999994</v>
      </c>
      <c r="H13" s="7">
        <v>91.279920000000004</v>
      </c>
      <c r="I13" s="7">
        <v>122.111642</v>
      </c>
      <c r="J13" s="7">
        <v>127.10451399999999</v>
      </c>
      <c r="K13" s="7">
        <v>155.9033</v>
      </c>
      <c r="L13" s="7">
        <v>158.95699999999999</v>
      </c>
      <c r="M13" s="7">
        <v>136.00450000000001</v>
      </c>
      <c r="N13" s="7">
        <v>151.29300000000001</v>
      </c>
      <c r="O13" s="7">
        <v>154.5496</v>
      </c>
    </row>
    <row r="14" spans="1:15" x14ac:dyDescent="0.25">
      <c r="A14" s="4"/>
      <c r="B14" s="4" t="s">
        <v>644</v>
      </c>
      <c r="C14" s="36">
        <v>440.25829200000015</v>
      </c>
      <c r="D14" s="19">
        <v>299.11899999999997</v>
      </c>
      <c r="E14" s="7">
        <v>232.69900000000001</v>
      </c>
      <c r="F14" s="7">
        <v>164.26900000000001</v>
      </c>
      <c r="G14" s="7">
        <v>158.988201</v>
      </c>
      <c r="H14" s="7">
        <v>152.04973100000001</v>
      </c>
      <c r="I14" s="7">
        <v>291.10771199999999</v>
      </c>
      <c r="J14" s="7">
        <v>253.958597</v>
      </c>
      <c r="K14" s="7">
        <v>245.33009999999999</v>
      </c>
      <c r="L14" s="7">
        <v>214.0958</v>
      </c>
      <c r="M14" s="7">
        <v>217.65899999999999</v>
      </c>
      <c r="N14" s="7">
        <v>213.75909999999999</v>
      </c>
      <c r="O14" s="7">
        <v>210.87979999999999</v>
      </c>
    </row>
    <row r="15" spans="1:15" hidden="1" x14ac:dyDescent="0.25">
      <c r="A15" s="9" t="s">
        <v>30</v>
      </c>
      <c r="B15" s="17" t="s">
        <v>31</v>
      </c>
      <c r="C15" s="29"/>
      <c r="D15" s="12">
        <v>0</v>
      </c>
      <c r="E15" s="7">
        <v>0</v>
      </c>
      <c r="F15" s="7">
        <v>0</v>
      </c>
      <c r="G15" s="7">
        <v>0</v>
      </c>
      <c r="H15" s="7">
        <v>0</v>
      </c>
      <c r="I15" s="7">
        <v>13.728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</row>
    <row r="16" spans="1:15" x14ac:dyDescent="0.25">
      <c r="A16" s="9" t="s">
        <v>42</v>
      </c>
      <c r="B16" s="17" t="s">
        <v>43</v>
      </c>
      <c r="C16" s="29">
        <v>75.985096999999982</v>
      </c>
      <c r="D16" s="12">
        <v>124.706</v>
      </c>
      <c r="E16" s="7">
        <v>114.529</v>
      </c>
      <c r="F16" s="7">
        <v>72.992999999999995</v>
      </c>
      <c r="G16" s="7">
        <v>96.082948999999999</v>
      </c>
      <c r="H16" s="7">
        <v>76.604055000000002</v>
      </c>
      <c r="I16" s="7">
        <v>188.87048100000001</v>
      </c>
      <c r="J16" s="7">
        <v>142.35183599999999</v>
      </c>
      <c r="K16" s="7">
        <v>132.77350000000001</v>
      </c>
      <c r="L16" s="7">
        <v>29.862500000000001</v>
      </c>
      <c r="M16" s="7">
        <v>45.841299999999997</v>
      </c>
      <c r="N16" s="7">
        <v>46.928100000000001</v>
      </c>
      <c r="O16" s="7">
        <v>0</v>
      </c>
    </row>
    <row r="17" spans="1:15" hidden="1" x14ac:dyDescent="0.25">
      <c r="A17" s="9" t="s">
        <v>38</v>
      </c>
      <c r="B17" s="17" t="s">
        <v>39</v>
      </c>
      <c r="C17" s="29"/>
      <c r="D17" s="12"/>
      <c r="E17" s="7"/>
      <c r="F17" s="7">
        <v>7.42</v>
      </c>
      <c r="G17" s="7">
        <v>8</v>
      </c>
      <c r="H17" s="7">
        <v>5.0000000000000001E-3</v>
      </c>
      <c r="I17" s="7">
        <v>7.22</v>
      </c>
      <c r="J17" s="7">
        <v>4.0000000000000001E-3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</row>
    <row r="18" spans="1:15" x14ac:dyDescent="0.25">
      <c r="A18" s="9" t="s">
        <v>22</v>
      </c>
      <c r="B18" s="17" t="s">
        <v>23</v>
      </c>
      <c r="C18" s="29">
        <v>180.34420000000006</v>
      </c>
      <c r="D18" s="12">
        <v>235.79</v>
      </c>
      <c r="E18" s="7">
        <v>176.59700000000001</v>
      </c>
      <c r="F18" s="7">
        <v>98.605999999999995</v>
      </c>
      <c r="G18" s="7">
        <v>123.17805799999999</v>
      </c>
      <c r="H18" s="7">
        <v>107.304845</v>
      </c>
      <c r="I18" s="7">
        <v>224.626058</v>
      </c>
      <c r="J18" s="7">
        <v>172.51694499999999</v>
      </c>
      <c r="K18" s="7">
        <v>154.7312</v>
      </c>
      <c r="L18" s="7">
        <v>46.988</v>
      </c>
      <c r="M18" s="7">
        <v>54.795000000000002</v>
      </c>
      <c r="N18" s="7">
        <v>118.822</v>
      </c>
      <c r="O18" s="7">
        <v>0</v>
      </c>
    </row>
    <row r="19" spans="1:15" hidden="1" x14ac:dyDescent="0.25">
      <c r="A19" s="9" t="s">
        <v>26</v>
      </c>
      <c r="B19" s="17" t="s">
        <v>27</v>
      </c>
      <c r="C19" s="29"/>
      <c r="D19" s="12">
        <v>0.19</v>
      </c>
      <c r="E19" s="7">
        <v>0.13900000000000001</v>
      </c>
      <c r="F19" s="7">
        <v>5.0000000000000001E-3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</row>
    <row r="20" spans="1:15" x14ac:dyDescent="0.25">
      <c r="A20" s="9" t="s">
        <v>34</v>
      </c>
      <c r="B20" s="17" t="s">
        <v>35</v>
      </c>
      <c r="C20" s="29">
        <v>440.14729200000016</v>
      </c>
      <c r="D20" s="12">
        <v>298.92899999999997</v>
      </c>
      <c r="E20" s="7">
        <v>232.56</v>
      </c>
      <c r="F20" s="7">
        <v>156.84399999999999</v>
      </c>
      <c r="G20" s="7">
        <v>150.988201</v>
      </c>
      <c r="H20" s="7">
        <v>152.04473100000001</v>
      </c>
      <c r="I20" s="7">
        <v>270.15971200000001</v>
      </c>
      <c r="J20" s="7">
        <v>253.95459700000001</v>
      </c>
      <c r="K20" s="7">
        <v>245.33009999999999</v>
      </c>
      <c r="L20" s="7">
        <v>214.0958</v>
      </c>
      <c r="M20" s="7">
        <v>217.65899999999999</v>
      </c>
      <c r="N20" s="7">
        <v>213.75909999999999</v>
      </c>
      <c r="O20" s="7">
        <v>210.87979999999999</v>
      </c>
    </row>
    <row r="21" spans="1:15" x14ac:dyDescent="0.25">
      <c r="A21" s="10"/>
      <c r="B21" s="18" t="s">
        <v>645</v>
      </c>
      <c r="C21" s="30">
        <v>435.89436100000006</v>
      </c>
      <c r="D21" s="19">
        <v>233.40325799999999</v>
      </c>
      <c r="E21" s="7">
        <v>253.40385699999999</v>
      </c>
      <c r="F21" s="7">
        <v>140.22386499999999</v>
      </c>
      <c r="G21" s="7">
        <v>194.745442</v>
      </c>
      <c r="H21" s="7">
        <v>187.622107</v>
      </c>
      <c r="I21" s="7">
        <v>229.211883</v>
      </c>
      <c r="J21" s="7">
        <v>125.33192699999999</v>
      </c>
      <c r="K21" s="7">
        <v>114.6283</v>
      </c>
      <c r="L21" s="7">
        <v>65.710300000000004</v>
      </c>
      <c r="M21" s="7">
        <v>73.223200000000006</v>
      </c>
      <c r="N21" s="7">
        <v>86.869699999999995</v>
      </c>
      <c r="O21" s="7">
        <v>0</v>
      </c>
    </row>
    <row r="22" spans="1:15" hidden="1" x14ac:dyDescent="0.25">
      <c r="A22" s="9" t="s">
        <v>60</v>
      </c>
      <c r="B22" s="17" t="s">
        <v>61</v>
      </c>
      <c r="C22" s="29"/>
      <c r="D22" s="12">
        <v>50.825000000000003</v>
      </c>
      <c r="E22" s="7">
        <v>55.13</v>
      </c>
      <c r="F22" s="7">
        <v>36.073999999999998</v>
      </c>
      <c r="G22" s="7">
        <v>42.531281999999997</v>
      </c>
      <c r="H22" s="7">
        <v>41.019801000000001</v>
      </c>
      <c r="I22" s="7">
        <v>50.141337</v>
      </c>
      <c r="J22" s="7">
        <v>36.078009999999999</v>
      </c>
      <c r="K22" s="7">
        <v>30.808399999999999</v>
      </c>
      <c r="L22" s="7">
        <v>18.931000000000001</v>
      </c>
      <c r="M22" s="7">
        <v>21.105</v>
      </c>
      <c r="N22" s="7">
        <v>25.0306</v>
      </c>
      <c r="O22" s="7">
        <v>0</v>
      </c>
    </row>
    <row r="23" spans="1:15" hidden="1" x14ac:dyDescent="0.25">
      <c r="A23" s="9" t="s">
        <v>56</v>
      </c>
      <c r="B23" s="17" t="s">
        <v>57</v>
      </c>
      <c r="C23" s="29"/>
      <c r="D23" s="12">
        <v>73.804000000000002</v>
      </c>
      <c r="E23" s="7">
        <v>80.138999999999996</v>
      </c>
      <c r="F23" s="7">
        <v>52.253999999999998</v>
      </c>
      <c r="G23" s="7">
        <v>61.610562000000002</v>
      </c>
      <c r="H23" s="7">
        <v>59.341594999999998</v>
      </c>
      <c r="I23" s="7">
        <v>72.500124</v>
      </c>
      <c r="J23" s="7">
        <v>51.994658999999999</v>
      </c>
      <c r="K23" s="7">
        <v>51.273400000000002</v>
      </c>
      <c r="L23" s="7">
        <v>26.972799999999999</v>
      </c>
      <c r="M23" s="7">
        <v>30.191600000000001</v>
      </c>
      <c r="N23" s="7">
        <v>36.036299999999997</v>
      </c>
      <c r="O23" s="7">
        <v>0</v>
      </c>
    </row>
    <row r="24" spans="1:15" hidden="1" x14ac:dyDescent="0.25">
      <c r="A24" s="9" t="s">
        <v>58</v>
      </c>
      <c r="B24" s="17" t="s">
        <v>59</v>
      </c>
      <c r="C24" s="29"/>
      <c r="D24" s="12">
        <v>26.806999999999999</v>
      </c>
      <c r="E24" s="7">
        <v>28.998000000000001</v>
      </c>
      <c r="F24" s="7">
        <v>19.143999999999998</v>
      </c>
      <c r="G24" s="7">
        <v>22.567329000000001</v>
      </c>
      <c r="H24" s="7">
        <v>21.846755000000002</v>
      </c>
      <c r="I24" s="7">
        <v>26.729323000000001</v>
      </c>
      <c r="J24" s="7">
        <v>19.370342999999998</v>
      </c>
      <c r="K24" s="7">
        <v>16.7042</v>
      </c>
      <c r="L24" s="7">
        <v>10.4574</v>
      </c>
      <c r="M24" s="7">
        <v>11.5168</v>
      </c>
      <c r="N24" s="7">
        <v>13.4034</v>
      </c>
      <c r="O24" s="7">
        <v>0</v>
      </c>
    </row>
    <row r="25" spans="1:15" hidden="1" x14ac:dyDescent="0.25">
      <c r="A25" s="9" t="s">
        <v>50</v>
      </c>
      <c r="B25" s="17" t="s">
        <v>51</v>
      </c>
      <c r="C25" s="29"/>
      <c r="D25" s="12">
        <v>5.0000000000000001E-3</v>
      </c>
      <c r="E25" s="7">
        <v>6.0000000000000001E-3</v>
      </c>
      <c r="F25" s="7">
        <v>3.0000000000000001E-3</v>
      </c>
      <c r="G25" s="7">
        <v>4.2810000000000001E-3</v>
      </c>
      <c r="H25" s="7">
        <v>4.6930000000000001E-3</v>
      </c>
      <c r="I25" s="7">
        <v>6.326E-3</v>
      </c>
      <c r="J25" s="7">
        <v>3.9709999999999997E-3</v>
      </c>
      <c r="K25" s="7">
        <v>4.7000000000000002E-3</v>
      </c>
      <c r="L25" s="7">
        <v>1.2999999999999999E-3</v>
      </c>
      <c r="M25" s="7">
        <v>1.4E-3</v>
      </c>
      <c r="N25" s="7">
        <v>1.6999999999999999E-3</v>
      </c>
      <c r="O25" s="7">
        <v>0</v>
      </c>
    </row>
    <row r="26" spans="1:15" hidden="1" x14ac:dyDescent="0.25">
      <c r="A26" s="9" t="s">
        <v>54</v>
      </c>
      <c r="B26" s="17" t="s">
        <v>55</v>
      </c>
      <c r="C26" s="29"/>
      <c r="D26" s="12">
        <v>25.361000000000001</v>
      </c>
      <c r="E26" s="7">
        <v>27.538</v>
      </c>
      <c r="F26" s="7">
        <v>17.966000000000001</v>
      </c>
      <c r="G26" s="7">
        <v>21.182262999999999</v>
      </c>
      <c r="H26" s="7">
        <v>20.407705</v>
      </c>
      <c r="I26" s="7">
        <v>24.933686999999999</v>
      </c>
      <c r="J26" s="7">
        <v>17.884232999999998</v>
      </c>
      <c r="K26" s="7">
        <v>15.7699</v>
      </c>
      <c r="L26" s="7">
        <v>9.2919999999999998</v>
      </c>
      <c r="M26" s="7">
        <v>10.388400000000001</v>
      </c>
      <c r="N26" s="7">
        <v>12.3743</v>
      </c>
      <c r="O26" s="7">
        <v>0</v>
      </c>
    </row>
    <row r="27" spans="1:15" hidden="1" x14ac:dyDescent="0.25">
      <c r="A27" s="9" t="s">
        <v>52</v>
      </c>
      <c r="B27" s="17" t="s">
        <v>53</v>
      </c>
      <c r="C27" s="29"/>
      <c r="D27" s="12">
        <v>56.601258000000001</v>
      </c>
      <c r="E27" s="7">
        <v>61.592857000000002</v>
      </c>
      <c r="F27" s="7">
        <v>14.782864999999999</v>
      </c>
      <c r="G27" s="7">
        <v>46.849724999999999</v>
      </c>
      <c r="H27" s="7">
        <v>45.001558000000003</v>
      </c>
      <c r="I27" s="7">
        <v>54.901085999999999</v>
      </c>
      <c r="J27" s="7">
        <v>7.1100000000000004E-4</v>
      </c>
      <c r="K27" s="7">
        <v>1.9699999999999999E-2</v>
      </c>
      <c r="L27" s="7">
        <v>1.6799999999999999E-2</v>
      </c>
      <c r="M27" s="7">
        <v>0.02</v>
      </c>
      <c r="N27" s="7">
        <v>2.3400000000000001E-2</v>
      </c>
      <c r="O27" s="7">
        <v>0</v>
      </c>
    </row>
    <row r="28" spans="1:15" hidden="1" x14ac:dyDescent="0.25">
      <c r="A28" s="9" t="s">
        <v>444</v>
      </c>
      <c r="B28" s="17" t="s">
        <v>445</v>
      </c>
      <c r="C28" s="29"/>
      <c r="D28" s="12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4.8000000000000001E-2</v>
      </c>
      <c r="L28" s="7">
        <v>3.9E-2</v>
      </c>
      <c r="M28" s="7">
        <v>0</v>
      </c>
      <c r="N28" s="7">
        <v>0</v>
      </c>
      <c r="O28" s="7">
        <v>0</v>
      </c>
    </row>
    <row r="29" spans="1:15" x14ac:dyDescent="0.25">
      <c r="A29" s="4"/>
      <c r="B29" s="4" t="s">
        <v>641</v>
      </c>
      <c r="C29" s="30">
        <v>115.27871249999998</v>
      </c>
      <c r="D29" s="19">
        <v>107.873</v>
      </c>
      <c r="E29" s="7">
        <v>102.874</v>
      </c>
      <c r="F29" s="7">
        <v>70.83</v>
      </c>
      <c r="G29" s="7">
        <v>66.798293000000001</v>
      </c>
      <c r="H29" s="7">
        <v>55.624122</v>
      </c>
      <c r="I29" s="7">
        <v>96.994089000000002</v>
      </c>
      <c r="J29" s="7">
        <v>64.359603000000007</v>
      </c>
      <c r="K29" s="7">
        <v>90.005200000000002</v>
      </c>
      <c r="L29" s="7">
        <v>73.254000000000005</v>
      </c>
      <c r="M29" s="7">
        <v>48.453499999999998</v>
      </c>
      <c r="N29" s="7">
        <v>62.561900000000001</v>
      </c>
      <c r="O29" s="7">
        <v>49.138100000000001</v>
      </c>
    </row>
    <row r="30" spans="1:15" hidden="1" x14ac:dyDescent="0.25">
      <c r="A30" s="9" t="s">
        <v>141</v>
      </c>
      <c r="B30" s="17" t="s">
        <v>142</v>
      </c>
      <c r="C30" s="29"/>
      <c r="D30" s="12">
        <v>0</v>
      </c>
      <c r="E30" s="7">
        <v>0.24</v>
      </c>
      <c r="F30" s="7">
        <v>0.12</v>
      </c>
      <c r="G30" s="7">
        <v>0.22500000000000001</v>
      </c>
      <c r="H30" s="7">
        <v>0.21</v>
      </c>
      <c r="I30" s="7">
        <v>7.8E-2</v>
      </c>
      <c r="J30" s="7">
        <v>7.0000000000000001E-3</v>
      </c>
      <c r="K30" s="7">
        <v>4.0000000000000001E-3</v>
      </c>
      <c r="L30" s="7">
        <v>0</v>
      </c>
      <c r="M30" s="7">
        <v>0</v>
      </c>
      <c r="N30" s="7">
        <v>0</v>
      </c>
      <c r="O30" s="7">
        <v>0</v>
      </c>
    </row>
    <row r="31" spans="1:15" hidden="1" x14ac:dyDescent="0.25">
      <c r="A31" s="9" t="s">
        <v>312</v>
      </c>
      <c r="B31" s="17" t="s">
        <v>313</v>
      </c>
      <c r="C31" s="29"/>
      <c r="D31" s="12">
        <v>0</v>
      </c>
      <c r="E31" s="7">
        <v>0</v>
      </c>
      <c r="F31" s="7">
        <v>0</v>
      </c>
      <c r="G31" s="7">
        <v>0</v>
      </c>
      <c r="H31" s="7">
        <v>0</v>
      </c>
      <c r="I31" s="7">
        <v>8.0000000000000004E-4</v>
      </c>
      <c r="J31" s="7">
        <v>5.0000000000000001E-4</v>
      </c>
      <c r="K31" s="7">
        <v>2E-3</v>
      </c>
      <c r="L31" s="7">
        <v>0</v>
      </c>
      <c r="M31" s="7">
        <v>0</v>
      </c>
      <c r="N31" s="7">
        <v>0</v>
      </c>
      <c r="O31" s="7">
        <v>0</v>
      </c>
    </row>
    <row r="32" spans="1:15" hidden="1" x14ac:dyDescent="0.25">
      <c r="A32" s="9" t="s">
        <v>294</v>
      </c>
      <c r="B32" s="17" t="s">
        <v>295</v>
      </c>
      <c r="C32" s="29"/>
      <c r="D32" s="12">
        <v>3.0000000000000001E-3</v>
      </c>
      <c r="E32" s="7">
        <v>3.0000000000000001E-3</v>
      </c>
      <c r="F32" s="7">
        <v>0</v>
      </c>
      <c r="G32" s="7">
        <v>0</v>
      </c>
      <c r="H32" s="7">
        <v>0</v>
      </c>
      <c r="I32" s="7">
        <v>1.4999999999999999E-2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</row>
    <row r="33" spans="1:15" hidden="1" x14ac:dyDescent="0.25">
      <c r="A33" s="9" t="s">
        <v>193</v>
      </c>
      <c r="B33" s="17" t="s">
        <v>194</v>
      </c>
      <c r="C33" s="29"/>
      <c r="D33" s="12">
        <v>0</v>
      </c>
      <c r="E33" s="7">
        <v>0</v>
      </c>
      <c r="F33" s="7">
        <v>6.3E-2</v>
      </c>
      <c r="G33" s="7">
        <v>6.8000000000000005E-2</v>
      </c>
      <c r="H33" s="7">
        <v>6.7515000000000006E-2</v>
      </c>
      <c r="I33" s="7">
        <v>7.9899999999999999E-2</v>
      </c>
      <c r="J33" s="7">
        <v>7.1999999999999995E-2</v>
      </c>
      <c r="K33" s="7">
        <v>6.3899999999999998E-2</v>
      </c>
      <c r="L33" s="7">
        <v>0</v>
      </c>
      <c r="M33" s="7">
        <v>0</v>
      </c>
      <c r="N33" s="7">
        <v>0</v>
      </c>
      <c r="O33" s="7">
        <v>0</v>
      </c>
    </row>
    <row r="34" spans="1:15" hidden="1" x14ac:dyDescent="0.25">
      <c r="A34" s="9" t="s">
        <v>113</v>
      </c>
      <c r="B34" s="17" t="s">
        <v>114</v>
      </c>
      <c r="C34" s="29"/>
      <c r="D34" s="12">
        <v>7.4999999999999997E-2</v>
      </c>
      <c r="E34" s="7">
        <v>0.08</v>
      </c>
      <c r="F34" s="7">
        <v>0.04</v>
      </c>
      <c r="G34" s="7">
        <v>0.04</v>
      </c>
      <c r="H34" s="7">
        <v>0.04</v>
      </c>
      <c r="I34" s="7">
        <v>0.04</v>
      </c>
      <c r="J34" s="7">
        <v>0.08</v>
      </c>
      <c r="K34" s="7">
        <v>0</v>
      </c>
      <c r="L34" s="7">
        <v>3.85E-2</v>
      </c>
      <c r="M34" s="7">
        <v>3.8399999999999997E-2</v>
      </c>
      <c r="N34" s="7">
        <v>0.1668</v>
      </c>
      <c r="O34" s="7">
        <v>0</v>
      </c>
    </row>
    <row r="35" spans="1:15" hidden="1" x14ac:dyDescent="0.25">
      <c r="A35" s="9" t="s">
        <v>266</v>
      </c>
      <c r="B35" s="17" t="s">
        <v>267</v>
      </c>
      <c r="C35" s="29"/>
      <c r="D35" s="12">
        <v>0.30299999999999999</v>
      </c>
      <c r="E35" s="7">
        <v>0.1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</row>
    <row r="36" spans="1:15" hidden="1" x14ac:dyDescent="0.25">
      <c r="A36" s="9" t="s">
        <v>268</v>
      </c>
      <c r="B36" s="17" t="s">
        <v>269</v>
      </c>
      <c r="C36" s="29"/>
      <c r="D36" s="12">
        <v>0.25</v>
      </c>
      <c r="E36" s="7">
        <v>0.59</v>
      </c>
      <c r="F36" s="7">
        <v>0.33700000000000002</v>
      </c>
      <c r="G36" s="7">
        <v>0.56100000000000005</v>
      </c>
      <c r="H36" s="7">
        <v>0.373</v>
      </c>
      <c r="I36" s="7">
        <v>0.41139999999999999</v>
      </c>
      <c r="J36" s="7">
        <v>0.14399999999999999</v>
      </c>
      <c r="K36" s="7">
        <v>0.08</v>
      </c>
      <c r="L36" s="7">
        <v>0</v>
      </c>
      <c r="M36" s="7">
        <v>0</v>
      </c>
      <c r="N36" s="7">
        <v>0</v>
      </c>
      <c r="O36" s="7">
        <v>0</v>
      </c>
    </row>
    <row r="37" spans="1:15" hidden="1" x14ac:dyDescent="0.25">
      <c r="A37" s="9" t="s">
        <v>80</v>
      </c>
      <c r="B37" s="17" t="s">
        <v>81</v>
      </c>
      <c r="C37" s="29"/>
      <c r="D37" s="12">
        <v>0</v>
      </c>
      <c r="E37" s="7">
        <v>0</v>
      </c>
      <c r="F37" s="7">
        <v>2E-3</v>
      </c>
      <c r="G37" s="7">
        <v>3.0000000000000001E-3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</row>
    <row r="38" spans="1:15" hidden="1" x14ac:dyDescent="0.25">
      <c r="A38" s="9" t="s">
        <v>82</v>
      </c>
      <c r="B38" s="17" t="s">
        <v>83</v>
      </c>
      <c r="C38" s="29"/>
      <c r="D38" s="12">
        <v>6.0000000000000001E-3</v>
      </c>
      <c r="E38" s="7">
        <v>6.0000000000000001E-3</v>
      </c>
      <c r="F38" s="7">
        <v>3.0000000000000001E-3</v>
      </c>
      <c r="G38" s="7">
        <v>3.0000000000000001E-3</v>
      </c>
      <c r="H38" s="7">
        <v>3.0000000000000001E-3</v>
      </c>
      <c r="I38" s="7">
        <v>3.0000000000000001E-3</v>
      </c>
      <c r="J38" s="7">
        <v>6.0000000000000001E-3</v>
      </c>
      <c r="K38" s="7">
        <v>0</v>
      </c>
      <c r="L38" s="7">
        <v>3.3E-3</v>
      </c>
      <c r="M38" s="7">
        <v>3.3E-3</v>
      </c>
      <c r="N38" s="7">
        <v>0</v>
      </c>
      <c r="O38" s="7">
        <v>0</v>
      </c>
    </row>
    <row r="39" spans="1:15" hidden="1" x14ac:dyDescent="0.25">
      <c r="A39" s="9" t="s">
        <v>318</v>
      </c>
      <c r="B39" s="17" t="s">
        <v>319</v>
      </c>
      <c r="C39" s="29"/>
      <c r="D39" s="12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</row>
    <row r="40" spans="1:15" hidden="1" x14ac:dyDescent="0.25">
      <c r="A40" s="9" t="s">
        <v>185</v>
      </c>
      <c r="B40" s="17" t="s">
        <v>186</v>
      </c>
      <c r="C40" s="29"/>
      <c r="D40" s="12">
        <v>0.112</v>
      </c>
      <c r="E40" s="7">
        <v>0.123</v>
      </c>
      <c r="F40" s="7">
        <v>3.5000000000000003E-2</v>
      </c>
      <c r="G40" s="7">
        <v>4.8000000000000001E-2</v>
      </c>
      <c r="H40" s="7">
        <v>8.9999999999999993E-3</v>
      </c>
      <c r="I40" s="7">
        <v>3.5999999999999999E-3</v>
      </c>
      <c r="J40" s="7">
        <v>1E-3</v>
      </c>
      <c r="K40" s="7">
        <v>4.0000000000000001E-3</v>
      </c>
      <c r="L40" s="7">
        <v>4.0099999999999997E-2</v>
      </c>
      <c r="M40" s="7">
        <v>3.5999999999999997E-2</v>
      </c>
      <c r="N40" s="7">
        <v>0</v>
      </c>
      <c r="O40" s="7">
        <v>0</v>
      </c>
    </row>
    <row r="41" spans="1:15" hidden="1" x14ac:dyDescent="0.25">
      <c r="A41" s="9" t="s">
        <v>149</v>
      </c>
      <c r="B41" s="17" t="s">
        <v>150</v>
      </c>
      <c r="C41" s="29"/>
      <c r="D41" s="12">
        <v>0</v>
      </c>
      <c r="E41" s="7">
        <v>1E-3</v>
      </c>
      <c r="F41" s="7">
        <v>0</v>
      </c>
      <c r="G41" s="7">
        <v>1E-3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</row>
    <row r="42" spans="1:15" hidden="1" x14ac:dyDescent="0.25">
      <c r="A42" s="9" t="s">
        <v>218</v>
      </c>
      <c r="B42" s="17" t="s">
        <v>219</v>
      </c>
      <c r="C42" s="29"/>
      <c r="D42" s="12">
        <v>1.7270000000000001</v>
      </c>
      <c r="E42" s="7">
        <v>1.7569999999999999</v>
      </c>
      <c r="F42" s="7">
        <v>0.70199999999999996</v>
      </c>
      <c r="G42" s="7">
        <v>0</v>
      </c>
      <c r="H42" s="7">
        <v>0</v>
      </c>
      <c r="I42" s="7">
        <v>0</v>
      </c>
      <c r="J42" s="7">
        <v>8.9757999999999996</v>
      </c>
      <c r="K42" s="7">
        <v>10.048400000000001</v>
      </c>
      <c r="L42" s="7">
        <v>10.068</v>
      </c>
      <c r="M42" s="7">
        <v>9.1449999999999996</v>
      </c>
      <c r="N42" s="7">
        <v>20.373000000000001</v>
      </c>
      <c r="O42" s="7">
        <v>5.1384999999999996</v>
      </c>
    </row>
    <row r="43" spans="1:15" hidden="1" x14ac:dyDescent="0.25">
      <c r="A43" s="9" t="s">
        <v>216</v>
      </c>
      <c r="B43" s="17" t="s">
        <v>216</v>
      </c>
      <c r="C43" s="29"/>
      <c r="D43" s="12">
        <v>3.4000000000000002E-2</v>
      </c>
      <c r="E43" s="7">
        <v>8.8999999999999996E-2</v>
      </c>
      <c r="F43" s="7">
        <v>9.9000000000000005E-2</v>
      </c>
      <c r="G43" s="7">
        <v>0.14199999999999999</v>
      </c>
      <c r="H43" s="7">
        <v>7.9000000000000001E-2</v>
      </c>
      <c r="I43" s="7">
        <v>5.6000000000000001E-2</v>
      </c>
      <c r="J43" s="7">
        <v>0.01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</row>
    <row r="44" spans="1:15" hidden="1" x14ac:dyDescent="0.25">
      <c r="A44" s="9" t="s">
        <v>212</v>
      </c>
      <c r="B44" s="17" t="s">
        <v>213</v>
      </c>
      <c r="C44" s="29"/>
      <c r="D44" s="12">
        <v>21.366</v>
      </c>
      <c r="E44" s="7">
        <v>25.486000000000001</v>
      </c>
      <c r="F44" s="7">
        <v>18.09</v>
      </c>
      <c r="G44" s="7">
        <v>18.568000000000001</v>
      </c>
      <c r="H44" s="7">
        <v>11.943156</v>
      </c>
      <c r="I44" s="7">
        <v>14.334</v>
      </c>
      <c r="J44" s="7">
        <v>5.9474</v>
      </c>
      <c r="K44" s="7">
        <v>0.31040000000000001</v>
      </c>
      <c r="L44" s="7">
        <v>0.312</v>
      </c>
      <c r="M44" s="7">
        <v>0.28000000000000003</v>
      </c>
      <c r="N44" s="7">
        <v>0.32869999999999999</v>
      </c>
      <c r="O44" s="7">
        <v>0.15709999999999999</v>
      </c>
    </row>
    <row r="45" spans="1:15" hidden="1" x14ac:dyDescent="0.25">
      <c r="A45" s="9" t="s">
        <v>211</v>
      </c>
      <c r="B45" s="17" t="s">
        <v>211</v>
      </c>
      <c r="C45" s="29"/>
      <c r="D45" s="12">
        <v>2.8530000000000002</v>
      </c>
      <c r="E45" s="7">
        <v>1.8979999999999999</v>
      </c>
      <c r="F45" s="7">
        <v>1.629</v>
      </c>
      <c r="G45" s="7">
        <v>2.6480000000000001</v>
      </c>
      <c r="H45" s="7">
        <v>1.5184089999999999</v>
      </c>
      <c r="I45" s="7">
        <v>1.798</v>
      </c>
      <c r="J45" s="7">
        <v>1.4410000000000001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</row>
    <row r="46" spans="1:15" hidden="1" x14ac:dyDescent="0.25">
      <c r="A46" s="9" t="s">
        <v>187</v>
      </c>
      <c r="B46" s="17" t="s">
        <v>188</v>
      </c>
      <c r="C46" s="29"/>
      <c r="D46" s="12">
        <v>0.28000000000000003</v>
      </c>
      <c r="E46" s="7">
        <v>0.20899999999999999</v>
      </c>
      <c r="F46" s="7">
        <v>0.11899999999999999</v>
      </c>
      <c r="G46" s="7">
        <v>0.115</v>
      </c>
      <c r="H46" s="7">
        <v>0.114136</v>
      </c>
      <c r="I46" s="7">
        <v>0.157</v>
      </c>
      <c r="J46" s="7">
        <v>6.0000000000000001E-3</v>
      </c>
      <c r="K46" s="7">
        <v>1E-3</v>
      </c>
      <c r="L46" s="7">
        <v>3.3E-3</v>
      </c>
      <c r="M46" s="7">
        <v>3.3E-3</v>
      </c>
      <c r="N46" s="7">
        <v>1.6999999999999999E-3</v>
      </c>
      <c r="O46" s="7">
        <v>0</v>
      </c>
    </row>
    <row r="47" spans="1:15" hidden="1" x14ac:dyDescent="0.25">
      <c r="A47" s="9" t="s">
        <v>199</v>
      </c>
      <c r="B47" s="17" t="s">
        <v>200</v>
      </c>
      <c r="C47" s="29"/>
      <c r="D47" s="12">
        <v>0</v>
      </c>
      <c r="E47" s="7">
        <v>0</v>
      </c>
      <c r="F47" s="7">
        <v>2E-3</v>
      </c>
      <c r="G47" s="7">
        <v>2E-3</v>
      </c>
      <c r="H47" s="7">
        <v>2.392E-3</v>
      </c>
      <c r="I47" s="7">
        <v>2E-3</v>
      </c>
      <c r="J47" s="7">
        <v>0.01</v>
      </c>
      <c r="K47" s="7">
        <v>7.0000000000000001E-3</v>
      </c>
      <c r="L47" s="7">
        <v>9.4999999999999998E-3</v>
      </c>
      <c r="M47" s="7">
        <v>8.9999999999999993E-3</v>
      </c>
      <c r="N47" s="7">
        <v>0</v>
      </c>
      <c r="O47" s="7">
        <v>0</v>
      </c>
    </row>
    <row r="48" spans="1:15" hidden="1" x14ac:dyDescent="0.25">
      <c r="A48" s="9" t="s">
        <v>276</v>
      </c>
      <c r="B48" s="17" t="s">
        <v>277</v>
      </c>
      <c r="C48" s="29"/>
      <c r="D48" s="12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5.3783000000000003</v>
      </c>
      <c r="M48" s="7">
        <v>7.093</v>
      </c>
      <c r="N48" s="7">
        <v>0</v>
      </c>
      <c r="O48" s="7">
        <v>2.2309999999999999</v>
      </c>
    </row>
    <row r="49" spans="1:15" hidden="1" x14ac:dyDescent="0.25">
      <c r="A49" s="9" t="s">
        <v>304</v>
      </c>
      <c r="B49" s="17" t="s">
        <v>305</v>
      </c>
      <c r="C49" s="29"/>
      <c r="D49" s="12">
        <v>0</v>
      </c>
      <c r="E49" s="7">
        <v>0.01</v>
      </c>
      <c r="F49" s="7">
        <v>1.4999999999999999E-2</v>
      </c>
      <c r="G49" s="7">
        <v>6.0000000000000001E-3</v>
      </c>
      <c r="H49" s="7">
        <v>0</v>
      </c>
      <c r="I49" s="7">
        <v>0</v>
      </c>
      <c r="J49" s="7">
        <v>0</v>
      </c>
      <c r="K49" s="7">
        <v>3.0000000000000001E-3</v>
      </c>
      <c r="L49" s="7">
        <v>0</v>
      </c>
      <c r="M49" s="7">
        <v>0</v>
      </c>
      <c r="N49" s="7">
        <v>0</v>
      </c>
      <c r="O49" s="7">
        <v>0</v>
      </c>
    </row>
    <row r="50" spans="1:15" hidden="1" x14ac:dyDescent="0.25">
      <c r="A50" s="9" t="s">
        <v>210</v>
      </c>
      <c r="B50" s="17" t="s">
        <v>210</v>
      </c>
      <c r="C50" s="29"/>
      <c r="D50" s="12">
        <v>2.1040000000000001</v>
      </c>
      <c r="E50" s="7">
        <v>3.0190000000000001</v>
      </c>
      <c r="F50" s="7">
        <v>2.363</v>
      </c>
      <c r="G50" s="7">
        <v>2.411</v>
      </c>
      <c r="H50" s="7">
        <v>2.1234410000000001</v>
      </c>
      <c r="I50" s="7">
        <v>2.1859999999999999</v>
      </c>
      <c r="J50" s="7">
        <v>0.51100000000000001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</row>
    <row r="51" spans="1:15" hidden="1" x14ac:dyDescent="0.25">
      <c r="A51" s="9" t="s">
        <v>169</v>
      </c>
      <c r="B51" s="17" t="s">
        <v>170</v>
      </c>
      <c r="C51" s="29"/>
      <c r="D51" s="12">
        <v>0</v>
      </c>
      <c r="E51" s="7">
        <v>0.02</v>
      </c>
      <c r="F51" s="7">
        <v>0.02</v>
      </c>
      <c r="G51" s="7">
        <v>0</v>
      </c>
      <c r="H51" s="7">
        <v>0</v>
      </c>
      <c r="I51" s="7">
        <v>0.01</v>
      </c>
      <c r="J51" s="7">
        <v>0</v>
      </c>
      <c r="K51" s="7">
        <v>8.9999999999999993E-3</v>
      </c>
      <c r="L51" s="7">
        <v>0</v>
      </c>
      <c r="M51" s="7">
        <v>0</v>
      </c>
      <c r="N51" s="7">
        <v>0</v>
      </c>
      <c r="O51" s="7">
        <v>0</v>
      </c>
    </row>
    <row r="52" spans="1:15" hidden="1" x14ac:dyDescent="0.25">
      <c r="A52" s="9" t="s">
        <v>135</v>
      </c>
      <c r="B52" s="17" t="s">
        <v>136</v>
      </c>
      <c r="C52" s="29"/>
      <c r="D52" s="12">
        <v>0</v>
      </c>
      <c r="E52" s="7">
        <v>0</v>
      </c>
      <c r="F52" s="7">
        <v>4.5999999999999999E-2</v>
      </c>
      <c r="G52" s="7">
        <v>4.4999999999999998E-2</v>
      </c>
      <c r="H52" s="7">
        <v>4.9258000000000003E-2</v>
      </c>
      <c r="I52" s="7">
        <v>4.1500000000000002E-2</v>
      </c>
      <c r="J52" s="7">
        <v>0.05</v>
      </c>
      <c r="K52" s="7">
        <v>6.2E-2</v>
      </c>
      <c r="L52" s="7">
        <v>0.1133</v>
      </c>
      <c r="M52" s="7">
        <v>0.25919999999999999</v>
      </c>
      <c r="N52" s="7">
        <v>0</v>
      </c>
      <c r="O52" s="7">
        <v>0</v>
      </c>
    </row>
    <row r="53" spans="1:15" hidden="1" x14ac:dyDescent="0.25">
      <c r="A53" s="9" t="s">
        <v>503</v>
      </c>
      <c r="B53" s="17" t="s">
        <v>504</v>
      </c>
      <c r="C53" s="29"/>
      <c r="D53" s="12">
        <v>0</v>
      </c>
      <c r="E53" s="7">
        <v>0</v>
      </c>
      <c r="F53" s="7">
        <v>0</v>
      </c>
      <c r="G53" s="7">
        <v>1E-3</v>
      </c>
      <c r="H53" s="7">
        <v>0</v>
      </c>
      <c r="I53" s="7">
        <v>0</v>
      </c>
      <c r="J53" s="7">
        <v>0</v>
      </c>
      <c r="K53" s="7">
        <v>1E-3</v>
      </c>
      <c r="L53" s="7">
        <v>0</v>
      </c>
      <c r="M53" s="7">
        <v>0</v>
      </c>
      <c r="N53" s="7">
        <v>0</v>
      </c>
      <c r="O53" s="7">
        <v>0</v>
      </c>
    </row>
    <row r="54" spans="1:15" hidden="1" x14ac:dyDescent="0.25">
      <c r="A54" s="9" t="s">
        <v>167</v>
      </c>
      <c r="B54" s="17" t="s">
        <v>168</v>
      </c>
      <c r="C54" s="29"/>
      <c r="D54" s="12">
        <v>1E-3</v>
      </c>
      <c r="E54" s="7">
        <v>1E-3</v>
      </c>
      <c r="F54" s="7">
        <v>1E-3</v>
      </c>
      <c r="G54" s="7">
        <v>1E-3</v>
      </c>
      <c r="H54" s="7">
        <v>1E-3</v>
      </c>
      <c r="I54" s="7">
        <v>1E-3</v>
      </c>
      <c r="J54" s="7">
        <v>1E-3</v>
      </c>
      <c r="K54" s="7">
        <v>0</v>
      </c>
      <c r="L54" s="7">
        <v>1E-3</v>
      </c>
      <c r="M54" s="7">
        <v>2.8999999999999998E-3</v>
      </c>
      <c r="N54" s="7">
        <v>3.0000000000000001E-3</v>
      </c>
      <c r="O54" s="7">
        <v>0</v>
      </c>
    </row>
    <row r="55" spans="1:15" hidden="1" x14ac:dyDescent="0.25">
      <c r="A55" s="9" t="s">
        <v>163</v>
      </c>
      <c r="B55" s="17" t="s">
        <v>164</v>
      </c>
      <c r="C55" s="29"/>
      <c r="D55" s="12">
        <v>1.3180000000000001</v>
      </c>
      <c r="E55" s="7">
        <v>0.79500000000000004</v>
      </c>
      <c r="F55" s="7">
        <v>0.61799999999999999</v>
      </c>
      <c r="G55" s="7">
        <v>0.67200000000000004</v>
      </c>
      <c r="H55" s="7">
        <v>0.59057499999999996</v>
      </c>
      <c r="I55" s="7">
        <v>0.27579999999999999</v>
      </c>
      <c r="J55" s="7">
        <v>0.19839999999999999</v>
      </c>
      <c r="K55" s="7">
        <v>0.32479999999999998</v>
      </c>
      <c r="L55" s="7">
        <v>8.1100000000000005E-2</v>
      </c>
      <c r="M55" s="7">
        <v>7.3800000000000004E-2</v>
      </c>
      <c r="N55" s="7">
        <v>8.0000000000000004E-4</v>
      </c>
      <c r="O55" s="7">
        <v>0</v>
      </c>
    </row>
    <row r="56" spans="1:15" hidden="1" x14ac:dyDescent="0.25">
      <c r="A56" s="9" t="s">
        <v>115</v>
      </c>
      <c r="B56" s="17" t="s">
        <v>116</v>
      </c>
      <c r="C56" s="29"/>
      <c r="D56" s="12">
        <v>2.16</v>
      </c>
      <c r="E56" s="7">
        <v>1.171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</row>
    <row r="57" spans="1:15" hidden="1" x14ac:dyDescent="0.25">
      <c r="A57" s="9" t="s">
        <v>292</v>
      </c>
      <c r="B57" s="17" t="s">
        <v>293</v>
      </c>
      <c r="C57" s="29"/>
      <c r="D57" s="12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2.3E-2</v>
      </c>
      <c r="K57" s="7">
        <v>7.0000000000000001E-3</v>
      </c>
      <c r="L57" s="7">
        <v>6.0000000000000001E-3</v>
      </c>
      <c r="M57" s="7">
        <v>0</v>
      </c>
      <c r="N57" s="7">
        <v>0</v>
      </c>
      <c r="O57" s="7">
        <v>0</v>
      </c>
    </row>
    <row r="58" spans="1:15" hidden="1" x14ac:dyDescent="0.25">
      <c r="A58" s="9" t="s">
        <v>344</v>
      </c>
      <c r="B58" s="17" t="s">
        <v>345</v>
      </c>
      <c r="C58" s="29"/>
      <c r="D58" s="12">
        <v>0.219</v>
      </c>
      <c r="E58" s="7">
        <v>0.23599999999999999</v>
      </c>
      <c r="F58" s="7">
        <v>3.2000000000000001E-2</v>
      </c>
      <c r="G58" s="7">
        <v>3.2000000000000001E-2</v>
      </c>
      <c r="H58" s="7">
        <v>3.2000000000000001E-2</v>
      </c>
      <c r="I58" s="7">
        <v>3.2000000000000001E-2</v>
      </c>
      <c r="J58" s="7">
        <v>6.4000000000000001E-2</v>
      </c>
      <c r="K58" s="7">
        <v>0</v>
      </c>
      <c r="L58" s="7">
        <v>3.1E-2</v>
      </c>
      <c r="M58" s="7">
        <v>3.09E-2</v>
      </c>
      <c r="N58" s="7">
        <v>4.8849999999999998</v>
      </c>
      <c r="O58" s="7">
        <v>7.1980000000000004</v>
      </c>
    </row>
    <row r="59" spans="1:15" hidden="1" x14ac:dyDescent="0.25">
      <c r="A59" s="9" t="s">
        <v>139</v>
      </c>
      <c r="B59" s="17" t="s">
        <v>140</v>
      </c>
      <c r="C59" s="29"/>
      <c r="D59" s="12">
        <v>0.22600000000000001</v>
      </c>
      <c r="E59" s="7">
        <v>0.108</v>
      </c>
      <c r="F59" s="7">
        <v>0.11799999999999999</v>
      </c>
      <c r="G59" s="7">
        <v>7.0000000000000001E-3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</row>
    <row r="60" spans="1:15" hidden="1" x14ac:dyDescent="0.25">
      <c r="A60" s="9" t="s">
        <v>235</v>
      </c>
      <c r="B60" s="17" t="s">
        <v>236</v>
      </c>
      <c r="C60" s="29"/>
      <c r="D60" s="12">
        <v>0</v>
      </c>
      <c r="E60" s="7">
        <v>0</v>
      </c>
      <c r="F60" s="7">
        <v>1E-3</v>
      </c>
      <c r="G60" s="7">
        <v>0</v>
      </c>
      <c r="H60" s="7">
        <v>0</v>
      </c>
      <c r="I60" s="7">
        <v>2E-3</v>
      </c>
      <c r="J60" s="7">
        <v>2E-3</v>
      </c>
      <c r="K60" s="7">
        <v>8.0000000000000002E-3</v>
      </c>
      <c r="L60" s="7">
        <v>0</v>
      </c>
      <c r="M60" s="7">
        <v>0</v>
      </c>
      <c r="N60" s="7">
        <v>0</v>
      </c>
      <c r="O60" s="7">
        <v>0</v>
      </c>
    </row>
    <row r="61" spans="1:15" hidden="1" x14ac:dyDescent="0.25">
      <c r="A61" s="9" t="s">
        <v>208</v>
      </c>
      <c r="B61" s="17" t="s">
        <v>208</v>
      </c>
      <c r="C61" s="29"/>
      <c r="D61" s="12">
        <v>0</v>
      </c>
      <c r="E61" s="7">
        <v>1E-3</v>
      </c>
      <c r="F61" s="7">
        <v>1E-3</v>
      </c>
      <c r="G61" s="7">
        <v>1E-3</v>
      </c>
      <c r="H61" s="7">
        <v>0</v>
      </c>
      <c r="I61" s="7">
        <v>1E-3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</row>
    <row r="62" spans="1:15" hidden="1" x14ac:dyDescent="0.25">
      <c r="A62" s="9" t="s">
        <v>207</v>
      </c>
      <c r="B62" s="17" t="s">
        <v>207</v>
      </c>
      <c r="C62" s="29"/>
      <c r="D62" s="12">
        <v>4.0000000000000001E-3</v>
      </c>
      <c r="E62" s="7">
        <v>6.0000000000000001E-3</v>
      </c>
      <c r="F62" s="7">
        <v>5.0000000000000001E-3</v>
      </c>
      <c r="G62" s="7">
        <v>4.0000000000000001E-3</v>
      </c>
      <c r="H62" s="7">
        <v>3.0000000000000001E-3</v>
      </c>
      <c r="I62" s="7">
        <v>2E-3</v>
      </c>
      <c r="J62" s="7">
        <v>2E-3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</row>
    <row r="63" spans="1:15" hidden="1" x14ac:dyDescent="0.25">
      <c r="A63" s="9" t="s">
        <v>107</v>
      </c>
      <c r="B63" s="17" t="s">
        <v>108</v>
      </c>
      <c r="C63" s="29"/>
      <c r="D63" s="12">
        <v>2.4249999999999998</v>
      </c>
      <c r="E63" s="7">
        <v>0.47699999999999998</v>
      </c>
      <c r="F63" s="7">
        <v>0</v>
      </c>
      <c r="G63" s="7">
        <v>0</v>
      </c>
      <c r="H63" s="7">
        <v>0</v>
      </c>
      <c r="I63" s="7">
        <v>0</v>
      </c>
      <c r="J63" s="7">
        <v>6.2E-2</v>
      </c>
      <c r="K63" s="7">
        <v>1.7999999999999999E-2</v>
      </c>
      <c r="L63" s="7">
        <v>1.4E-2</v>
      </c>
      <c r="M63" s="7">
        <v>0</v>
      </c>
      <c r="N63" s="7">
        <v>0</v>
      </c>
      <c r="O63" s="7">
        <v>2.3E-2</v>
      </c>
    </row>
    <row r="64" spans="1:15" hidden="1" x14ac:dyDescent="0.25">
      <c r="A64" s="9" t="s">
        <v>177</v>
      </c>
      <c r="B64" s="17" t="s">
        <v>178</v>
      </c>
      <c r="C64" s="29"/>
      <c r="D64" s="12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1.9E-2</v>
      </c>
      <c r="L64" s="7">
        <v>0</v>
      </c>
      <c r="M64" s="7">
        <v>0</v>
      </c>
      <c r="N64" s="7">
        <v>0</v>
      </c>
      <c r="O64" s="7">
        <v>0</v>
      </c>
    </row>
    <row r="65" spans="1:15" hidden="1" x14ac:dyDescent="0.25">
      <c r="A65" s="9" t="s">
        <v>280</v>
      </c>
      <c r="B65" s="17" t="s">
        <v>281</v>
      </c>
      <c r="C65" s="29"/>
      <c r="D65" s="12">
        <v>0.54100000000000004</v>
      </c>
      <c r="E65" s="7">
        <v>7.0000000000000001E-3</v>
      </c>
      <c r="F65" s="7">
        <v>2.2160000000000002</v>
      </c>
      <c r="G65" s="7">
        <v>2.1840000000000002</v>
      </c>
      <c r="H65" s="7">
        <v>2.3850419999999999</v>
      </c>
      <c r="I65" s="7">
        <v>2.0190000000000001</v>
      </c>
      <c r="J65" s="7">
        <v>2.415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</row>
    <row r="66" spans="1:15" hidden="1" x14ac:dyDescent="0.25">
      <c r="A66" s="9" t="s">
        <v>165</v>
      </c>
      <c r="B66" s="17" t="s">
        <v>166</v>
      </c>
      <c r="C66" s="29"/>
      <c r="D66" s="12">
        <v>2E-3</v>
      </c>
      <c r="E66" s="7">
        <v>3.0000000000000001E-3</v>
      </c>
      <c r="F66" s="7">
        <v>3.0000000000000001E-3</v>
      </c>
      <c r="G66" s="7">
        <v>3.0000000000000001E-3</v>
      </c>
      <c r="H66" s="7">
        <v>3.0000000000000001E-3</v>
      </c>
      <c r="I66" s="7">
        <v>3.0000000000000001E-3</v>
      </c>
      <c r="J66" s="7">
        <v>3.0000000000000001E-3</v>
      </c>
      <c r="K66" s="7">
        <v>0</v>
      </c>
      <c r="L66" s="7">
        <v>3.0000000000000001E-3</v>
      </c>
      <c r="M66" s="7">
        <v>0</v>
      </c>
      <c r="N66" s="7">
        <v>0</v>
      </c>
      <c r="O66" s="7">
        <v>0</v>
      </c>
    </row>
    <row r="67" spans="1:15" hidden="1" x14ac:dyDescent="0.25">
      <c r="A67" s="9" t="s">
        <v>183</v>
      </c>
      <c r="B67" s="17" t="s">
        <v>184</v>
      </c>
      <c r="C67" s="29"/>
      <c r="D67" s="12">
        <v>0.25</v>
      </c>
      <c r="E67" s="7">
        <v>0.158</v>
      </c>
      <c r="F67" s="7">
        <v>0</v>
      </c>
      <c r="G67" s="7">
        <v>0.19500000000000001</v>
      </c>
      <c r="H67" s="7">
        <v>0</v>
      </c>
      <c r="I67" s="7">
        <v>1.9E-2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</row>
    <row r="68" spans="1:15" hidden="1" x14ac:dyDescent="0.25">
      <c r="A68" s="9" t="s">
        <v>314</v>
      </c>
      <c r="B68" s="17" t="s">
        <v>315</v>
      </c>
      <c r="C68" s="29"/>
      <c r="D68" s="12">
        <v>8.8999999999999996E-2</v>
      </c>
      <c r="E68" s="7">
        <v>0.154</v>
      </c>
      <c r="F68" s="7">
        <v>6.0000000000000001E-3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</row>
    <row r="69" spans="1:15" hidden="1" x14ac:dyDescent="0.25">
      <c r="A69" s="9" t="s">
        <v>159</v>
      </c>
      <c r="B69" s="17" t="s">
        <v>160</v>
      </c>
      <c r="C69" s="29"/>
      <c r="D69" s="12">
        <v>0.06</v>
      </c>
      <c r="E69" s="7">
        <v>0.05</v>
      </c>
      <c r="F69" s="7">
        <v>4.2000000000000003E-2</v>
      </c>
      <c r="G69" s="7">
        <v>5.1999999999999998E-2</v>
      </c>
      <c r="H69" s="7">
        <v>4.2599999999999999E-2</v>
      </c>
      <c r="I69" s="7">
        <v>5.6000000000000001E-2</v>
      </c>
      <c r="J69" s="7">
        <v>0.126</v>
      </c>
      <c r="K69" s="7">
        <v>0.32500000000000001</v>
      </c>
      <c r="L69" s="7">
        <v>1.6E-2</v>
      </c>
      <c r="M69" s="7">
        <v>3.3000000000000002E-2</v>
      </c>
      <c r="N69" s="7">
        <v>1E-3</v>
      </c>
      <c r="O69" s="7">
        <v>0.247</v>
      </c>
    </row>
    <row r="70" spans="1:15" hidden="1" x14ac:dyDescent="0.25">
      <c r="A70" s="9" t="s">
        <v>204</v>
      </c>
      <c r="B70" s="17" t="s">
        <v>205</v>
      </c>
      <c r="C70" s="29"/>
      <c r="D70" s="12">
        <v>64.47</v>
      </c>
      <c r="E70" s="7">
        <v>58.545999999999999</v>
      </c>
      <c r="F70" s="7">
        <v>37.42</v>
      </c>
      <c r="G70" s="7">
        <v>33.091293</v>
      </c>
      <c r="H70" s="7">
        <v>32.431618999999998</v>
      </c>
      <c r="I70" s="7">
        <v>60.971088999999999</v>
      </c>
      <c r="J70" s="7">
        <v>43.400503</v>
      </c>
      <c r="K70" s="7">
        <v>75.534300000000002</v>
      </c>
      <c r="L70" s="7">
        <v>56.968400000000003</v>
      </c>
      <c r="M70" s="7">
        <v>31.445699999999999</v>
      </c>
      <c r="N70" s="7">
        <v>36.801900000000003</v>
      </c>
      <c r="O70" s="7">
        <v>34.143500000000003</v>
      </c>
    </row>
    <row r="71" spans="1:15" hidden="1" x14ac:dyDescent="0.25">
      <c r="A71" s="9" t="s">
        <v>195</v>
      </c>
      <c r="B71" s="17" t="s">
        <v>196</v>
      </c>
      <c r="C71" s="29"/>
      <c r="D71" s="12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</row>
    <row r="72" spans="1:15" hidden="1" x14ac:dyDescent="0.25">
      <c r="A72" s="9" t="s">
        <v>96</v>
      </c>
      <c r="B72" s="17" t="s">
        <v>97</v>
      </c>
      <c r="C72" s="29"/>
      <c r="D72" s="12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</row>
    <row r="73" spans="1:15" hidden="1" x14ac:dyDescent="0.25">
      <c r="A73" s="9" t="s">
        <v>334</v>
      </c>
      <c r="B73" s="17" t="s">
        <v>335</v>
      </c>
      <c r="C73" s="29"/>
      <c r="D73" s="12">
        <v>0</v>
      </c>
      <c r="E73" s="7">
        <v>1.9E-2</v>
      </c>
      <c r="F73" s="7">
        <v>2.5999999999999999E-2</v>
      </c>
      <c r="G73" s="7">
        <v>6.0000000000000001E-3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</row>
    <row r="74" spans="1:15" hidden="1" x14ac:dyDescent="0.25">
      <c r="A74" s="9" t="s">
        <v>225</v>
      </c>
      <c r="B74" s="17" t="s">
        <v>226</v>
      </c>
      <c r="C74" s="29"/>
      <c r="D74" s="12">
        <v>0</v>
      </c>
      <c r="E74" s="7">
        <v>4.0000000000000001E-3</v>
      </c>
      <c r="F74" s="7">
        <v>1E-3</v>
      </c>
      <c r="G74" s="7">
        <v>2E-3</v>
      </c>
      <c r="H74" s="7">
        <v>0</v>
      </c>
      <c r="I74" s="7">
        <v>0</v>
      </c>
      <c r="J74" s="7">
        <v>0</v>
      </c>
      <c r="K74" s="7">
        <v>1E-3</v>
      </c>
      <c r="L74" s="7">
        <v>0</v>
      </c>
      <c r="M74" s="7">
        <v>0</v>
      </c>
      <c r="N74" s="7">
        <v>0</v>
      </c>
      <c r="O74" s="7">
        <v>0</v>
      </c>
    </row>
    <row r="75" spans="1:15" hidden="1" x14ac:dyDescent="0.25">
      <c r="A75" s="9" t="s">
        <v>102</v>
      </c>
      <c r="B75" s="17" t="s">
        <v>102</v>
      </c>
      <c r="C75" s="29"/>
      <c r="D75" s="12">
        <v>1.38</v>
      </c>
      <c r="E75" s="7">
        <v>1.857</v>
      </c>
      <c r="F75" s="7">
        <v>1.367</v>
      </c>
      <c r="G75" s="7">
        <v>1.407</v>
      </c>
      <c r="H75" s="7">
        <v>0.99297899999999995</v>
      </c>
      <c r="I75" s="7">
        <v>1.4430000000000001</v>
      </c>
      <c r="J75" s="7">
        <v>0.437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</row>
    <row r="76" spans="1:15" hidden="1" x14ac:dyDescent="0.25">
      <c r="A76" s="9" t="s">
        <v>84</v>
      </c>
      <c r="B76" s="17" t="s">
        <v>85</v>
      </c>
      <c r="C76" s="29"/>
      <c r="D76" s="12">
        <v>3.03</v>
      </c>
      <c r="E76" s="7">
        <v>4.7859999999999996</v>
      </c>
      <c r="F76" s="7">
        <v>5.109</v>
      </c>
      <c r="G76" s="7">
        <v>4.0060000000000002</v>
      </c>
      <c r="H76" s="7">
        <v>2.5739999999999998</v>
      </c>
      <c r="I76" s="7">
        <v>12.92</v>
      </c>
      <c r="J76" s="7">
        <v>0.113</v>
      </c>
      <c r="K76" s="7">
        <v>0.15989999999999999</v>
      </c>
      <c r="L76" s="7">
        <v>0.129</v>
      </c>
      <c r="M76" s="7">
        <v>0</v>
      </c>
      <c r="N76" s="7">
        <v>0</v>
      </c>
      <c r="O76" s="7">
        <v>0</v>
      </c>
    </row>
    <row r="77" spans="1:15" hidden="1" x14ac:dyDescent="0.25">
      <c r="A77" s="9" t="s">
        <v>326</v>
      </c>
      <c r="B77" s="17" t="s">
        <v>327</v>
      </c>
      <c r="C77" s="29"/>
      <c r="D77" s="12">
        <v>1.8320000000000001</v>
      </c>
      <c r="E77" s="7">
        <v>0.128</v>
      </c>
      <c r="F77" s="7">
        <v>0</v>
      </c>
      <c r="G77" s="7">
        <v>0</v>
      </c>
      <c r="H77" s="7">
        <v>0</v>
      </c>
      <c r="I77" s="7">
        <v>0</v>
      </c>
      <c r="J77" s="7">
        <v>0.23</v>
      </c>
      <c r="K77" s="7">
        <v>1.7999999999999999E-2</v>
      </c>
      <c r="L77" s="7">
        <v>1.4E-2</v>
      </c>
      <c r="M77" s="7">
        <v>0</v>
      </c>
      <c r="N77" s="7">
        <v>0</v>
      </c>
      <c r="O77" s="7">
        <v>0</v>
      </c>
    </row>
    <row r="78" spans="1:15" hidden="1" x14ac:dyDescent="0.25">
      <c r="A78" s="9" t="s">
        <v>201</v>
      </c>
      <c r="B78" s="17" t="s">
        <v>201</v>
      </c>
      <c r="C78" s="29"/>
      <c r="D78" s="12">
        <v>0.753</v>
      </c>
      <c r="E78" s="7">
        <v>0.58599999999999997</v>
      </c>
      <c r="F78" s="7">
        <v>2.5000000000000001E-2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</row>
    <row r="79" spans="1:15" hidden="1" x14ac:dyDescent="0.25">
      <c r="A79" s="9" t="s">
        <v>173</v>
      </c>
      <c r="B79" s="17" t="s">
        <v>174</v>
      </c>
      <c r="C79" s="29"/>
      <c r="D79" s="12">
        <v>0</v>
      </c>
      <c r="E79" s="7">
        <v>0.15</v>
      </c>
      <c r="F79" s="7">
        <v>0.153</v>
      </c>
      <c r="G79" s="7">
        <v>0.246</v>
      </c>
      <c r="H79" s="7">
        <v>3.5999999999999997E-2</v>
      </c>
      <c r="I79" s="7">
        <v>3.3000000000000002E-2</v>
      </c>
      <c r="J79" s="7">
        <v>2.1000000000000001E-2</v>
      </c>
      <c r="K79" s="7">
        <v>1.0999999999999999E-2</v>
      </c>
      <c r="L79" s="7">
        <v>0</v>
      </c>
      <c r="M79" s="7">
        <v>0</v>
      </c>
      <c r="N79" s="7">
        <v>0</v>
      </c>
      <c r="O79" s="7">
        <v>0</v>
      </c>
    </row>
    <row r="80" spans="1:15" hidden="1" x14ac:dyDescent="0.25">
      <c r="A80" s="9" t="s">
        <v>171</v>
      </c>
      <c r="B80" s="17" t="s">
        <v>172</v>
      </c>
      <c r="C80" s="29"/>
      <c r="D80" s="12">
        <v>0</v>
      </c>
      <c r="E80" s="7">
        <v>0</v>
      </c>
      <c r="F80" s="7">
        <v>1E-3</v>
      </c>
      <c r="G80" s="7">
        <v>2E-3</v>
      </c>
      <c r="H80" s="7">
        <v>0</v>
      </c>
      <c r="I80" s="7">
        <v>0</v>
      </c>
      <c r="J80" s="7">
        <v>0</v>
      </c>
      <c r="K80" s="7">
        <v>2.9834999999999998</v>
      </c>
      <c r="L80" s="7">
        <v>2.4199999999999999E-2</v>
      </c>
      <c r="M80" s="7">
        <v>0</v>
      </c>
      <c r="N80" s="7">
        <v>0</v>
      </c>
      <c r="O80" s="7">
        <v>0</v>
      </c>
    </row>
    <row r="81" spans="1:15" hidden="1" x14ac:dyDescent="0.25">
      <c r="A81" s="9" t="s">
        <v>175</v>
      </c>
      <c r="B81" s="17" t="s">
        <v>176</v>
      </c>
      <c r="C81" s="29"/>
      <c r="D81" s="12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</row>
    <row r="82" spans="1:15" x14ac:dyDescent="0.25">
      <c r="A82" s="10"/>
      <c r="B82" s="18" t="s">
        <v>646</v>
      </c>
      <c r="C82" s="30">
        <v>0</v>
      </c>
      <c r="D82" s="19">
        <v>0</v>
      </c>
      <c r="E82" s="7">
        <v>8.9999999999999993E-3</v>
      </c>
      <c r="F82" s="7">
        <v>1E-3</v>
      </c>
      <c r="G82" s="7">
        <v>3.0000000000000001E-3</v>
      </c>
      <c r="H82" s="7">
        <v>0</v>
      </c>
      <c r="I82" s="7">
        <v>3.0000000000000001E-3</v>
      </c>
      <c r="J82" s="7">
        <v>0</v>
      </c>
      <c r="K82" s="7">
        <v>0</v>
      </c>
      <c r="L82" s="7">
        <v>0</v>
      </c>
      <c r="M82" s="7">
        <v>0</v>
      </c>
      <c r="N82" s="7">
        <v>1.6999999999999999E-3</v>
      </c>
      <c r="O82" s="7">
        <v>0</v>
      </c>
    </row>
    <row r="83" spans="1:15" hidden="1" x14ac:dyDescent="0.25">
      <c r="A83" s="9" t="s">
        <v>356</v>
      </c>
      <c r="B83" s="17" t="s">
        <v>357</v>
      </c>
      <c r="C83" s="29"/>
      <c r="D83" s="12">
        <v>0</v>
      </c>
      <c r="E83" s="7">
        <v>8.9999999999999993E-3</v>
      </c>
      <c r="F83" s="7">
        <v>1E-3</v>
      </c>
      <c r="G83" s="7">
        <v>3.0000000000000001E-3</v>
      </c>
      <c r="H83" s="7">
        <v>0</v>
      </c>
      <c r="I83" s="7">
        <v>3.0000000000000001E-3</v>
      </c>
      <c r="J83" s="7">
        <v>0</v>
      </c>
      <c r="K83" s="7">
        <v>0</v>
      </c>
      <c r="L83" s="7">
        <v>0</v>
      </c>
      <c r="M83" s="7">
        <v>0</v>
      </c>
      <c r="N83" s="7">
        <v>1.6999999999999999E-3</v>
      </c>
      <c r="O83" s="7">
        <v>0</v>
      </c>
    </row>
    <row r="84" spans="1:15" x14ac:dyDescent="0.25">
      <c r="A84" s="10"/>
      <c r="B84" s="18" t="s">
        <v>648</v>
      </c>
      <c r="C84" s="30">
        <f>C85+C86+C87+C88+C89+C90+C91+C92+C93+C95+C96</f>
        <v>195.54249576332003</v>
      </c>
      <c r="D84" s="19">
        <v>208.4888</v>
      </c>
      <c r="E84" s="7">
        <v>231.04070000000002</v>
      </c>
      <c r="F84" s="7">
        <v>174.0095</v>
      </c>
      <c r="G84" s="7">
        <v>166.86527100000001</v>
      </c>
      <c r="H84" s="7">
        <v>174.27115699999999</v>
      </c>
      <c r="I84" s="7">
        <v>229.28910999999999</v>
      </c>
      <c r="J84" s="7">
        <v>305.37345499999998</v>
      </c>
      <c r="K84" s="7">
        <v>292.2122</v>
      </c>
      <c r="L84" s="7">
        <v>204.4496</v>
      </c>
      <c r="M84" s="7">
        <v>211.476</v>
      </c>
      <c r="N84" s="7">
        <v>189.56559999999999</v>
      </c>
      <c r="O84" s="7">
        <v>198.53</v>
      </c>
    </row>
    <row r="85" spans="1:15" x14ac:dyDescent="0.25">
      <c r="A85" s="9" t="s">
        <v>399</v>
      </c>
      <c r="B85" s="17" t="s">
        <v>400</v>
      </c>
      <c r="C85" s="29">
        <v>3.1975580559999996</v>
      </c>
      <c r="D85" s="12">
        <v>2.8119000000000001</v>
      </c>
      <c r="E85" s="7">
        <v>1.8303</v>
      </c>
      <c r="F85" s="7">
        <v>3.8142</v>
      </c>
      <c r="G85" s="7">
        <v>4.8701860000000003</v>
      </c>
      <c r="H85" s="7">
        <v>5.6852229999999997</v>
      </c>
      <c r="I85" s="7">
        <v>7.0883560000000001</v>
      </c>
      <c r="J85" s="7">
        <v>5.4707749999999997</v>
      </c>
      <c r="K85" s="7">
        <v>9.1600999999999999</v>
      </c>
      <c r="L85" s="7">
        <v>8.5191999999999997</v>
      </c>
      <c r="M85" s="7">
        <v>8.0119000000000007</v>
      </c>
      <c r="N85" s="7">
        <v>6.2595000000000001</v>
      </c>
      <c r="O85" s="7">
        <v>8.7138000000000009</v>
      </c>
    </row>
    <row r="86" spans="1:15" x14ac:dyDescent="0.25">
      <c r="A86" s="9" t="s">
        <v>383</v>
      </c>
      <c r="B86" s="17" t="s">
        <v>384</v>
      </c>
      <c r="C86" s="29">
        <v>1.4257520202799998</v>
      </c>
      <c r="D86" s="12">
        <v>0.46810000000000002</v>
      </c>
      <c r="E86" s="7">
        <v>0.66180000000000005</v>
      </c>
      <c r="F86" s="7">
        <v>0.4405</v>
      </c>
      <c r="G86" s="7">
        <v>0.26409199999999999</v>
      </c>
      <c r="H86" s="7">
        <v>0.26350600000000002</v>
      </c>
      <c r="I86" s="7">
        <v>0.46683999999999998</v>
      </c>
      <c r="J86" s="7">
        <v>0.356989</v>
      </c>
      <c r="K86" s="7">
        <v>0.35699999999999998</v>
      </c>
      <c r="L86" s="7">
        <v>6.6199999999999995E-2</v>
      </c>
      <c r="M86" s="7">
        <v>0.1137</v>
      </c>
      <c r="N86" s="7">
        <v>0.30349999999999999</v>
      </c>
      <c r="O86" s="7">
        <v>0.25330000000000003</v>
      </c>
    </row>
    <row r="87" spans="1:15" x14ac:dyDescent="0.25">
      <c r="A87" s="9" t="s">
        <v>401</v>
      </c>
      <c r="B87" s="17" t="s">
        <v>402</v>
      </c>
      <c r="C87" s="29">
        <v>3.5135040270399998</v>
      </c>
      <c r="D87" s="12">
        <v>1.7238</v>
      </c>
      <c r="E87" s="7">
        <v>2.0167000000000002</v>
      </c>
      <c r="F87" s="7">
        <v>1.6125</v>
      </c>
      <c r="G87" s="7">
        <v>1.695276</v>
      </c>
      <c r="H87" s="7">
        <v>1.571523</v>
      </c>
      <c r="I87" s="7">
        <v>1.67025</v>
      </c>
      <c r="J87" s="7">
        <v>1.2853840000000001</v>
      </c>
      <c r="K87" s="7">
        <v>1.8562000000000001</v>
      </c>
      <c r="L87" s="7">
        <v>0.14330000000000001</v>
      </c>
      <c r="M87" s="7">
        <v>0.44130000000000003</v>
      </c>
      <c r="N87" s="7">
        <v>0.83830000000000005</v>
      </c>
      <c r="O87" s="7">
        <v>0.97619999999999996</v>
      </c>
    </row>
    <row r="88" spans="1:15" x14ac:dyDescent="0.25">
      <c r="A88" s="9" t="s">
        <v>397</v>
      </c>
      <c r="B88" s="17" t="s">
        <v>398</v>
      </c>
      <c r="C88" s="29">
        <v>11.953392351999995</v>
      </c>
      <c r="D88" s="12">
        <v>11.542299999999999</v>
      </c>
      <c r="E88" s="7">
        <v>12.8729</v>
      </c>
      <c r="F88" s="7">
        <v>9.5899000000000001</v>
      </c>
      <c r="G88" s="7">
        <v>9.1037499999999998</v>
      </c>
      <c r="H88" s="7">
        <v>8.6888749999999995</v>
      </c>
      <c r="I88" s="7">
        <v>9.5473789999999994</v>
      </c>
      <c r="J88" s="7">
        <v>7.9592520000000002</v>
      </c>
      <c r="K88" s="7">
        <v>13.936999999999999</v>
      </c>
      <c r="L88" s="7">
        <v>2.1135000000000002</v>
      </c>
      <c r="M88" s="7">
        <v>4.5762999999999998</v>
      </c>
      <c r="N88" s="7">
        <v>8.0083000000000002</v>
      </c>
      <c r="O88" s="7">
        <v>9.69</v>
      </c>
    </row>
    <row r="89" spans="1:15" x14ac:dyDescent="0.25">
      <c r="A89" s="9" t="s">
        <v>38</v>
      </c>
      <c r="B89" s="17" t="s">
        <v>39</v>
      </c>
      <c r="C89" s="29">
        <v>27.713000000000001</v>
      </c>
      <c r="D89" s="12">
        <v>17.7</v>
      </c>
      <c r="E89" s="9">
        <v>16.436</v>
      </c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x14ac:dyDescent="0.25">
      <c r="A90" s="9" t="s">
        <v>381</v>
      </c>
      <c r="B90" s="17" t="s">
        <v>382</v>
      </c>
      <c r="C90" s="29">
        <v>12.948587703999998</v>
      </c>
      <c r="D90" s="12">
        <v>12.934100000000001</v>
      </c>
      <c r="E90" s="7">
        <v>13.2654</v>
      </c>
      <c r="F90" s="7">
        <v>10.8573</v>
      </c>
      <c r="G90" s="7">
        <v>10.650029</v>
      </c>
      <c r="H90" s="7">
        <v>11.116388000000001</v>
      </c>
      <c r="I90" s="7">
        <v>14.019157</v>
      </c>
      <c r="J90" s="7">
        <v>43.982751999999998</v>
      </c>
      <c r="K90" s="7">
        <v>22.930399999999999</v>
      </c>
      <c r="L90" s="7">
        <v>17.195499999999999</v>
      </c>
      <c r="M90" s="7">
        <v>19.2178</v>
      </c>
      <c r="N90" s="7">
        <v>12.167899999999999</v>
      </c>
      <c r="O90" s="7">
        <v>14.8813</v>
      </c>
    </row>
    <row r="91" spans="1:15" x14ac:dyDescent="0.25">
      <c r="A91" s="9" t="s">
        <v>385</v>
      </c>
      <c r="B91" s="17" t="s">
        <v>386</v>
      </c>
      <c r="C91" s="29">
        <v>76.259285760000026</v>
      </c>
      <c r="D91" s="12">
        <v>83.474900000000005</v>
      </c>
      <c r="E91" s="7">
        <v>86.02</v>
      </c>
      <c r="F91" s="7">
        <v>63.146099999999997</v>
      </c>
      <c r="G91" s="7">
        <v>58.437536000000001</v>
      </c>
      <c r="H91" s="7">
        <v>55.480598999999998</v>
      </c>
      <c r="I91" s="7">
        <v>61.026808000000003</v>
      </c>
      <c r="J91" s="7">
        <v>45.835554999999999</v>
      </c>
      <c r="K91" s="7">
        <v>77.773300000000006</v>
      </c>
      <c r="L91" s="7">
        <v>21.048400000000001</v>
      </c>
      <c r="M91" s="7">
        <v>26.520700000000001</v>
      </c>
      <c r="N91" s="7">
        <v>36.943199999999997</v>
      </c>
      <c r="O91" s="7">
        <v>39.017200000000003</v>
      </c>
    </row>
    <row r="92" spans="1:15" x14ac:dyDescent="0.25">
      <c r="A92" s="9" t="s">
        <v>379</v>
      </c>
      <c r="B92" s="17" t="s">
        <v>380</v>
      </c>
      <c r="C92" s="29">
        <v>1E-3</v>
      </c>
      <c r="D92" s="12">
        <v>1E-3</v>
      </c>
      <c r="E92" s="7">
        <v>1E-3</v>
      </c>
      <c r="F92" s="7">
        <v>1E-3</v>
      </c>
      <c r="G92" s="7">
        <v>1E-3</v>
      </c>
      <c r="H92" s="7">
        <v>1E-3</v>
      </c>
      <c r="I92" s="7">
        <v>1E-3</v>
      </c>
      <c r="J92" s="7">
        <v>1E-3</v>
      </c>
      <c r="K92" s="7">
        <v>0</v>
      </c>
      <c r="L92" s="7">
        <v>6.9999999999999999E-4</v>
      </c>
      <c r="M92" s="7">
        <v>6.9999999999999999E-4</v>
      </c>
      <c r="N92" s="7">
        <v>6.9999999999999999E-4</v>
      </c>
      <c r="O92" s="7">
        <v>0</v>
      </c>
    </row>
    <row r="93" spans="1:15" x14ac:dyDescent="0.25">
      <c r="A93" s="9" t="s">
        <v>387</v>
      </c>
      <c r="B93" s="17" t="s">
        <v>388</v>
      </c>
      <c r="C93" s="29">
        <v>17.810486055999995</v>
      </c>
      <c r="D93" s="12">
        <v>29.3123</v>
      </c>
      <c r="E93" s="7">
        <v>61.110599999999998</v>
      </c>
      <c r="F93" s="7">
        <v>53.133699999999997</v>
      </c>
      <c r="G93" s="7">
        <v>52.230314</v>
      </c>
      <c r="H93" s="7">
        <v>63.119573000000003</v>
      </c>
      <c r="I93" s="7">
        <v>96.866077000000004</v>
      </c>
      <c r="J93" s="7">
        <v>57.155087000000002</v>
      </c>
      <c r="K93" s="7">
        <v>93.562200000000004</v>
      </c>
      <c r="L93" s="7">
        <v>102.0689</v>
      </c>
      <c r="M93" s="7">
        <v>93.710800000000006</v>
      </c>
      <c r="N93" s="7">
        <v>93.833200000000005</v>
      </c>
      <c r="O93" s="7">
        <v>86.670599999999993</v>
      </c>
    </row>
    <row r="94" spans="1:15" hidden="1" x14ac:dyDescent="0.25">
      <c r="A94" s="9" t="s">
        <v>505</v>
      </c>
      <c r="B94" s="17" t="s">
        <v>506</v>
      </c>
      <c r="C94" s="29"/>
      <c r="D94" s="12">
        <v>0</v>
      </c>
      <c r="E94" s="7">
        <v>4.0000000000000002E-4</v>
      </c>
      <c r="F94" s="7">
        <v>0</v>
      </c>
      <c r="G94" s="7">
        <v>0</v>
      </c>
      <c r="H94" s="7">
        <v>1E-3</v>
      </c>
      <c r="I94" s="7">
        <v>2.0000000000000001E-4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</row>
    <row r="95" spans="1:15" x14ac:dyDescent="0.25">
      <c r="A95" s="9" t="s">
        <v>389</v>
      </c>
      <c r="B95" s="17" t="s">
        <v>390</v>
      </c>
      <c r="C95" s="29">
        <v>40.023706352000012</v>
      </c>
      <c r="D95" s="12">
        <v>46.924500000000002</v>
      </c>
      <c r="E95" s="7">
        <v>35.912199999999999</v>
      </c>
      <c r="F95" s="7">
        <v>28.849</v>
      </c>
      <c r="G95" s="7">
        <v>26.297127</v>
      </c>
      <c r="H95" s="7">
        <v>24.674495</v>
      </c>
      <c r="I95" s="7">
        <v>33.775996999999997</v>
      </c>
      <c r="J95" s="7">
        <v>138.51121800000001</v>
      </c>
      <c r="K95" s="7">
        <v>66.047700000000006</v>
      </c>
      <c r="L95" s="7">
        <v>47.162999999999997</v>
      </c>
      <c r="M95" s="7">
        <v>53.052300000000002</v>
      </c>
      <c r="N95" s="7">
        <v>26.6769</v>
      </c>
      <c r="O95" s="7">
        <v>32.097700000000003</v>
      </c>
    </row>
    <row r="96" spans="1:15" x14ac:dyDescent="0.25">
      <c r="A96" s="9" t="s">
        <v>393</v>
      </c>
      <c r="B96" s="17" t="s">
        <v>394</v>
      </c>
      <c r="C96" s="29">
        <v>0.69622343600000014</v>
      </c>
      <c r="D96" s="12">
        <v>1.5959000000000001</v>
      </c>
      <c r="E96" s="7">
        <v>0.91339999999999999</v>
      </c>
      <c r="F96" s="7">
        <v>2.5653000000000001</v>
      </c>
      <c r="G96" s="7">
        <v>3.3159610000000002</v>
      </c>
      <c r="H96" s="7">
        <v>3.6689750000000001</v>
      </c>
      <c r="I96" s="7">
        <v>4.8270460000000002</v>
      </c>
      <c r="J96" s="7">
        <v>4.8154430000000001</v>
      </c>
      <c r="K96" s="7">
        <v>6.5883000000000003</v>
      </c>
      <c r="L96" s="7">
        <v>6.1308999999999996</v>
      </c>
      <c r="M96" s="7">
        <v>5.8304999999999998</v>
      </c>
      <c r="N96" s="7">
        <v>4.5340999999999996</v>
      </c>
      <c r="O96" s="7">
        <v>6.2298999999999998</v>
      </c>
    </row>
    <row r="97" spans="1:15" x14ac:dyDescent="0.25">
      <c r="A97" s="10"/>
      <c r="B97" s="18" t="s">
        <v>647</v>
      </c>
      <c r="C97" s="35">
        <v>1.3325E-2</v>
      </c>
      <c r="D97" s="19">
        <v>1.2E-2</v>
      </c>
      <c r="E97" s="7">
        <v>0.01</v>
      </c>
      <c r="F97" s="7">
        <v>8.9999999999999993E-3</v>
      </c>
      <c r="G97" s="7">
        <v>0.105</v>
      </c>
      <c r="H97" s="7">
        <v>1.1154000000000001E-2</v>
      </c>
      <c r="I97" s="7">
        <v>9.1999999999999998E-3</v>
      </c>
      <c r="J97" s="7">
        <v>8.0000000000000002E-3</v>
      </c>
      <c r="K97" s="7">
        <v>0</v>
      </c>
      <c r="L97" s="7">
        <v>9.7999999999999997E-3</v>
      </c>
      <c r="M97" s="7">
        <v>3.4599999999999999E-2</v>
      </c>
      <c r="N97" s="7">
        <v>2.6800000000000001E-2</v>
      </c>
      <c r="O97" s="7">
        <v>0</v>
      </c>
    </row>
    <row r="98" spans="1:15" hidden="1" x14ac:dyDescent="0.25">
      <c r="A98" s="9" t="s">
        <v>434</v>
      </c>
      <c r="B98" s="17" t="s">
        <v>435</v>
      </c>
      <c r="C98" s="17"/>
      <c r="D98" s="12">
        <v>7.0000000000000001E-3</v>
      </c>
      <c r="E98" s="7">
        <v>5.0000000000000001E-3</v>
      </c>
      <c r="F98" s="7">
        <v>4.0000000000000001E-3</v>
      </c>
      <c r="G98" s="7">
        <v>0.1</v>
      </c>
      <c r="H98" s="7">
        <v>6.1539999999999997E-3</v>
      </c>
      <c r="I98" s="7">
        <v>4.1999999999999997E-3</v>
      </c>
      <c r="J98" s="7">
        <v>3.0000000000000001E-3</v>
      </c>
      <c r="K98" s="7">
        <v>0</v>
      </c>
      <c r="L98" s="7">
        <v>5.0000000000000001E-3</v>
      </c>
      <c r="M98" s="7">
        <v>5.4999999999999997E-3</v>
      </c>
      <c r="N98" s="7">
        <v>0</v>
      </c>
      <c r="O98" s="7">
        <v>0</v>
      </c>
    </row>
    <row r="99" spans="1:15" hidden="1" x14ac:dyDescent="0.25">
      <c r="A99" s="9" t="s">
        <v>419</v>
      </c>
      <c r="B99" s="17" t="s">
        <v>420</v>
      </c>
      <c r="C99" s="17"/>
      <c r="D99" s="12">
        <v>5.0000000000000001E-3</v>
      </c>
      <c r="E99" s="7">
        <v>5.0000000000000001E-3</v>
      </c>
      <c r="F99" s="7">
        <v>5.0000000000000001E-3</v>
      </c>
      <c r="G99" s="7">
        <v>5.0000000000000001E-3</v>
      </c>
      <c r="H99" s="7">
        <v>5.0000000000000001E-3</v>
      </c>
      <c r="I99" s="7">
        <v>5.0000000000000001E-3</v>
      </c>
      <c r="J99" s="7">
        <v>5.0000000000000001E-3</v>
      </c>
      <c r="K99" s="7">
        <v>0</v>
      </c>
      <c r="L99" s="7">
        <v>4.7999999999999996E-3</v>
      </c>
      <c r="M99" s="7">
        <v>2.9100000000000001E-2</v>
      </c>
      <c r="N99" s="7">
        <v>2.6800000000000001E-2</v>
      </c>
      <c r="O99" s="7">
        <v>0</v>
      </c>
    </row>
  </sheetData>
  <sortState ref="A86:N97">
    <sortCondition ref="B86:B9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7"/>
  <sheetViews>
    <sheetView workbookViewId="0">
      <selection activeCell="A11" sqref="A11:XFD12"/>
    </sheetView>
  </sheetViews>
  <sheetFormatPr defaultRowHeight="15" x14ac:dyDescent="0.25"/>
  <cols>
    <col min="1" max="1" width="30.85546875" bestFit="1" customWidth="1"/>
    <col min="2" max="2" width="64.140625" bestFit="1" customWidth="1"/>
    <col min="3" max="16" width="12.7109375" customWidth="1"/>
  </cols>
  <sheetData>
    <row r="1" spans="1:16384" x14ac:dyDescent="0.25">
      <c r="A1" t="s">
        <v>656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</row>
    <row r="2" spans="1:16384" x14ac:dyDescent="0.25">
      <c r="A2" t="s">
        <v>666</v>
      </c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</row>
    <row r="3" spans="1:16384" x14ac:dyDescent="0.25">
      <c r="A3" s="1" t="s">
        <v>637</v>
      </c>
      <c r="B3" s="1" t="s">
        <v>638</v>
      </c>
      <c r="C3" s="1" t="s">
        <v>651</v>
      </c>
      <c r="D3" s="1">
        <v>2017</v>
      </c>
      <c r="E3" s="1">
        <v>2016</v>
      </c>
      <c r="F3" s="1">
        <v>2015</v>
      </c>
      <c r="G3" s="1">
        <v>2014</v>
      </c>
      <c r="H3" s="1">
        <v>2013</v>
      </c>
      <c r="I3" s="1">
        <v>2012</v>
      </c>
      <c r="J3" s="1">
        <v>2011</v>
      </c>
      <c r="K3" s="1">
        <v>2010</v>
      </c>
      <c r="L3" s="1">
        <v>2009</v>
      </c>
      <c r="M3" s="1">
        <v>2008</v>
      </c>
      <c r="N3" s="1">
        <v>2007</v>
      </c>
      <c r="O3" s="39">
        <v>2006</v>
      </c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</row>
    <row r="4" spans="1:16384" x14ac:dyDescent="0.25">
      <c r="A4" s="9" t="s">
        <v>13</v>
      </c>
      <c r="B4" s="9" t="s">
        <v>14</v>
      </c>
      <c r="C4" s="32">
        <v>374.01473999999996</v>
      </c>
      <c r="D4" s="12">
        <v>392.43599999999998</v>
      </c>
      <c r="E4" s="7">
        <v>412.72800000000001</v>
      </c>
      <c r="F4" s="7">
        <v>436.25</v>
      </c>
      <c r="G4" s="7">
        <v>482.10199999999998</v>
      </c>
      <c r="H4" s="7">
        <v>517.26783499999999</v>
      </c>
      <c r="I4" s="7">
        <v>467.48842999999999</v>
      </c>
      <c r="J4" s="7">
        <v>390.01416999999998</v>
      </c>
      <c r="K4" s="7">
        <v>290.3954</v>
      </c>
      <c r="L4" s="7">
        <v>167.44829999999999</v>
      </c>
      <c r="M4" s="7">
        <v>144.27330000000001</v>
      </c>
      <c r="N4" s="7">
        <v>0</v>
      </c>
      <c r="O4" s="7">
        <v>0</v>
      </c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</row>
    <row r="5" spans="1:16384" x14ac:dyDescent="0.25">
      <c r="A5" s="9" t="s">
        <v>2</v>
      </c>
      <c r="B5" s="9" t="s">
        <v>3</v>
      </c>
      <c r="C5" s="32">
        <v>5.9798869999999988</v>
      </c>
      <c r="D5" s="12">
        <v>6.476</v>
      </c>
      <c r="E5" s="7">
        <v>8.57</v>
      </c>
      <c r="F5" s="7">
        <v>11.045999999999999</v>
      </c>
      <c r="G5" s="7">
        <v>13.712999999999999</v>
      </c>
      <c r="H5" s="7">
        <v>14.799683999999999</v>
      </c>
      <c r="I5" s="7">
        <v>15.003254999999999</v>
      </c>
      <c r="J5" s="7">
        <v>20.57001</v>
      </c>
      <c r="K5" s="7">
        <v>19.193200000000001</v>
      </c>
      <c r="L5" s="7">
        <v>18.2333</v>
      </c>
      <c r="M5" s="7">
        <v>20.003900000000002</v>
      </c>
      <c r="N5" s="7">
        <v>0</v>
      </c>
      <c r="O5" s="7">
        <v>0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</row>
    <row r="6" spans="1:16384" x14ac:dyDescent="0.25">
      <c r="A6" s="9" t="s">
        <v>11</v>
      </c>
      <c r="B6" s="9" t="s">
        <v>12</v>
      </c>
      <c r="C6" s="58">
        <v>48.52424363099999</v>
      </c>
      <c r="D6" s="12">
        <v>55.499000000000002</v>
      </c>
      <c r="E6" s="7">
        <v>50.965000000000003</v>
      </c>
      <c r="F6" s="7">
        <v>52.963999999999999</v>
      </c>
      <c r="G6" s="7">
        <v>51.262943999999997</v>
      </c>
      <c r="H6" s="7">
        <v>46.186297000000003</v>
      </c>
      <c r="I6" s="7">
        <v>48.051282999999998</v>
      </c>
      <c r="J6" s="7">
        <v>43.835957000000001</v>
      </c>
      <c r="K6" s="7">
        <v>48.593400000000003</v>
      </c>
      <c r="L6" s="7">
        <v>43.823799999999999</v>
      </c>
      <c r="M6" s="7">
        <v>47.426099999999998</v>
      </c>
      <c r="N6" s="7">
        <v>50.433999999999997</v>
      </c>
      <c r="O6" s="7">
        <v>51.655900000000003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</row>
    <row r="7" spans="1:16384" hidden="1" x14ac:dyDescent="0.25">
      <c r="A7" s="9" t="s">
        <v>0</v>
      </c>
      <c r="B7" s="9" t="s">
        <v>1</v>
      </c>
      <c r="C7" s="3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4"/>
      <c r="QF7" s="24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4"/>
      <c r="QU7" s="24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4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4"/>
      <c r="RV7" s="24"/>
      <c r="RW7" s="24"/>
      <c r="RX7" s="24"/>
      <c r="RY7" s="24"/>
      <c r="RZ7" s="24"/>
      <c r="SA7" s="24"/>
      <c r="SB7" s="24"/>
      <c r="SC7" s="24"/>
      <c r="SD7" s="24"/>
      <c r="SE7" s="24"/>
      <c r="SF7" s="24"/>
      <c r="SG7" s="24"/>
      <c r="SH7" s="24"/>
      <c r="SI7" s="24"/>
      <c r="SJ7" s="24"/>
      <c r="SK7" s="24"/>
      <c r="SL7" s="24"/>
      <c r="SM7" s="24"/>
      <c r="SN7" s="24"/>
      <c r="SO7" s="24"/>
      <c r="SP7" s="24"/>
      <c r="SQ7" s="24"/>
      <c r="SR7" s="24"/>
      <c r="SS7" s="24"/>
      <c r="ST7" s="24"/>
      <c r="SU7" s="24"/>
      <c r="SV7" s="24"/>
      <c r="SW7" s="24"/>
      <c r="SX7" s="24"/>
      <c r="SY7" s="24"/>
      <c r="SZ7" s="24"/>
      <c r="TA7" s="24"/>
      <c r="TB7" s="24"/>
      <c r="TC7" s="24"/>
      <c r="TD7" s="24"/>
      <c r="TE7" s="24"/>
      <c r="TF7" s="24"/>
      <c r="TG7" s="24"/>
      <c r="TH7" s="24"/>
      <c r="TI7" s="24"/>
      <c r="TJ7" s="24"/>
      <c r="TK7" s="24"/>
      <c r="TL7" s="24"/>
      <c r="TM7" s="24"/>
      <c r="TN7" s="24"/>
      <c r="TO7" s="24"/>
      <c r="TP7" s="24"/>
      <c r="TQ7" s="24"/>
      <c r="TR7" s="24"/>
      <c r="TS7" s="24"/>
      <c r="TT7" s="24"/>
      <c r="TU7" s="24"/>
      <c r="TV7" s="24"/>
      <c r="TW7" s="24"/>
      <c r="TX7" s="24"/>
      <c r="TY7" s="24"/>
      <c r="TZ7" s="24"/>
      <c r="UA7" s="24"/>
      <c r="UB7" s="24"/>
      <c r="UC7" s="24"/>
      <c r="UD7" s="24"/>
      <c r="UE7" s="24"/>
      <c r="UF7" s="24"/>
      <c r="UG7" s="24"/>
      <c r="UH7" s="24"/>
      <c r="UI7" s="24"/>
      <c r="UJ7" s="24"/>
      <c r="UK7" s="24"/>
      <c r="UL7" s="24"/>
      <c r="UM7" s="24"/>
      <c r="UN7" s="24"/>
      <c r="UO7" s="24"/>
      <c r="UP7" s="24"/>
      <c r="UQ7" s="24"/>
      <c r="UR7" s="24"/>
      <c r="US7" s="24"/>
      <c r="UT7" s="24"/>
      <c r="UU7" s="24"/>
      <c r="UV7" s="24"/>
      <c r="UW7" s="24"/>
      <c r="UX7" s="24"/>
      <c r="UY7" s="24"/>
      <c r="UZ7" s="24"/>
      <c r="VA7" s="24"/>
      <c r="VB7" s="24"/>
      <c r="VC7" s="24"/>
      <c r="VD7" s="24"/>
      <c r="VE7" s="24"/>
      <c r="VF7" s="24"/>
      <c r="VG7" s="24"/>
      <c r="VH7" s="24"/>
      <c r="VI7" s="24"/>
      <c r="VJ7" s="24"/>
      <c r="VK7" s="24"/>
      <c r="VL7" s="24"/>
      <c r="VM7" s="24"/>
      <c r="VN7" s="24"/>
      <c r="VO7" s="24"/>
      <c r="VP7" s="24"/>
      <c r="VQ7" s="24"/>
      <c r="VR7" s="24"/>
      <c r="VS7" s="24"/>
      <c r="VT7" s="24"/>
      <c r="VU7" s="24"/>
      <c r="VV7" s="24"/>
      <c r="VW7" s="24"/>
      <c r="VX7" s="24"/>
      <c r="VY7" s="24"/>
      <c r="VZ7" s="24"/>
      <c r="WA7" s="24"/>
      <c r="WB7" s="24"/>
      <c r="WC7" s="24"/>
      <c r="WD7" s="24"/>
      <c r="WE7" s="24"/>
      <c r="WF7" s="24"/>
      <c r="WG7" s="24"/>
      <c r="WH7" s="24"/>
      <c r="WI7" s="24"/>
      <c r="WJ7" s="24"/>
      <c r="WK7" s="24"/>
      <c r="WL7" s="24"/>
      <c r="WM7" s="24"/>
      <c r="WN7" s="24"/>
      <c r="WO7" s="24"/>
      <c r="WP7" s="24"/>
      <c r="WQ7" s="24"/>
      <c r="WR7" s="24"/>
      <c r="WS7" s="24"/>
      <c r="WT7" s="24"/>
      <c r="WU7" s="24"/>
      <c r="WV7" s="24"/>
      <c r="WW7" s="24"/>
      <c r="WX7" s="24"/>
      <c r="WY7" s="24"/>
      <c r="WZ7" s="24"/>
      <c r="XA7" s="24"/>
      <c r="XB7" s="24"/>
      <c r="XC7" s="24"/>
      <c r="XD7" s="24"/>
      <c r="XE7" s="24"/>
      <c r="XF7" s="24"/>
      <c r="XG7" s="24"/>
      <c r="XH7" s="24"/>
      <c r="XI7" s="24"/>
      <c r="XJ7" s="24"/>
      <c r="XK7" s="24"/>
      <c r="XL7" s="24"/>
      <c r="XM7" s="24"/>
      <c r="XN7" s="24"/>
      <c r="XO7" s="24"/>
      <c r="XP7" s="24"/>
      <c r="XQ7" s="24"/>
      <c r="XR7" s="24"/>
      <c r="XS7" s="24"/>
      <c r="XT7" s="24"/>
      <c r="XU7" s="24"/>
      <c r="XV7" s="24"/>
      <c r="XW7" s="24"/>
      <c r="XX7" s="24"/>
      <c r="XY7" s="24"/>
      <c r="XZ7" s="24"/>
      <c r="YA7" s="24"/>
      <c r="YB7" s="24"/>
      <c r="YC7" s="24"/>
      <c r="YD7" s="24"/>
      <c r="YE7" s="24"/>
      <c r="YF7" s="24"/>
      <c r="YG7" s="24"/>
      <c r="YH7" s="24"/>
      <c r="YI7" s="24"/>
      <c r="YJ7" s="24"/>
      <c r="YK7" s="24"/>
      <c r="YL7" s="24"/>
      <c r="YM7" s="24"/>
      <c r="YN7" s="24"/>
      <c r="YO7" s="24"/>
      <c r="YP7" s="24"/>
      <c r="YQ7" s="24"/>
      <c r="YR7" s="24"/>
      <c r="YS7" s="24"/>
      <c r="YT7" s="24"/>
      <c r="YU7" s="24"/>
      <c r="YV7" s="24"/>
      <c r="YW7" s="24"/>
      <c r="YX7" s="24"/>
      <c r="YY7" s="24"/>
      <c r="YZ7" s="24"/>
      <c r="ZA7" s="24"/>
      <c r="ZB7" s="24"/>
      <c r="ZC7" s="24"/>
      <c r="ZD7" s="24"/>
      <c r="ZE7" s="24"/>
      <c r="ZF7" s="24"/>
      <c r="ZG7" s="24"/>
      <c r="ZH7" s="24"/>
      <c r="ZI7" s="24"/>
      <c r="ZJ7" s="24"/>
      <c r="ZK7" s="24"/>
      <c r="ZL7" s="24"/>
      <c r="ZM7" s="24"/>
      <c r="ZN7" s="24"/>
      <c r="ZO7" s="24"/>
      <c r="ZP7" s="24"/>
      <c r="ZQ7" s="24"/>
      <c r="ZR7" s="24"/>
      <c r="ZS7" s="24"/>
      <c r="ZT7" s="24"/>
      <c r="ZU7" s="24"/>
      <c r="ZV7" s="24"/>
      <c r="ZW7" s="24"/>
      <c r="ZX7" s="24"/>
      <c r="ZY7" s="24"/>
      <c r="ZZ7" s="24"/>
      <c r="AAA7" s="24"/>
      <c r="AAB7" s="24"/>
      <c r="AAC7" s="24"/>
      <c r="AAD7" s="24"/>
      <c r="AAE7" s="24"/>
      <c r="AAF7" s="24"/>
      <c r="AAG7" s="24"/>
      <c r="AAH7" s="24"/>
      <c r="AAI7" s="24"/>
      <c r="AAJ7" s="24"/>
      <c r="AAK7" s="24"/>
      <c r="AAL7" s="24"/>
      <c r="AAM7" s="24"/>
      <c r="AAN7" s="24"/>
      <c r="AAO7" s="24"/>
      <c r="AAP7" s="24"/>
      <c r="AAQ7" s="24"/>
      <c r="AAR7" s="24"/>
      <c r="AAS7" s="24"/>
      <c r="AAT7" s="24"/>
      <c r="AAU7" s="24"/>
      <c r="AAV7" s="24"/>
      <c r="AAW7" s="24"/>
      <c r="AAX7" s="24"/>
      <c r="AAY7" s="24"/>
      <c r="AAZ7" s="24"/>
      <c r="ABA7" s="24"/>
      <c r="ABB7" s="24"/>
      <c r="ABC7" s="24"/>
      <c r="ABD7" s="24"/>
      <c r="ABE7" s="24"/>
      <c r="ABF7" s="24"/>
      <c r="ABG7" s="24"/>
      <c r="ABH7" s="24"/>
      <c r="ABI7" s="24"/>
      <c r="ABJ7" s="24"/>
      <c r="ABK7" s="24"/>
      <c r="ABL7" s="24"/>
      <c r="ABM7" s="24"/>
      <c r="ABN7" s="24"/>
      <c r="ABO7" s="24"/>
      <c r="ABP7" s="24"/>
      <c r="ABQ7" s="24"/>
      <c r="ABR7" s="24"/>
      <c r="ABS7" s="24"/>
      <c r="ABT7" s="24"/>
      <c r="ABU7" s="24"/>
      <c r="ABV7" s="24"/>
      <c r="ABW7" s="24"/>
      <c r="ABX7" s="24"/>
      <c r="ABY7" s="24"/>
      <c r="ABZ7" s="24"/>
      <c r="ACA7" s="24"/>
      <c r="ACB7" s="24"/>
      <c r="ACC7" s="24"/>
      <c r="ACD7" s="24"/>
      <c r="ACE7" s="24"/>
      <c r="ACF7" s="24"/>
      <c r="ACG7" s="24"/>
      <c r="ACH7" s="24"/>
      <c r="ACI7" s="24"/>
      <c r="ACJ7" s="24"/>
      <c r="ACK7" s="24"/>
      <c r="ACL7" s="24"/>
      <c r="ACM7" s="24"/>
      <c r="ACN7" s="24"/>
      <c r="ACO7" s="24"/>
      <c r="ACP7" s="24"/>
      <c r="ACQ7" s="24"/>
      <c r="ACR7" s="24"/>
      <c r="ACS7" s="24"/>
      <c r="ACT7" s="24"/>
      <c r="ACU7" s="24"/>
      <c r="ACV7" s="24"/>
      <c r="ACW7" s="24"/>
      <c r="ACX7" s="24"/>
      <c r="ACY7" s="24"/>
      <c r="ACZ7" s="24"/>
      <c r="ADA7" s="24"/>
      <c r="ADB7" s="24"/>
      <c r="ADC7" s="24"/>
      <c r="ADD7" s="24"/>
      <c r="ADE7" s="24"/>
      <c r="ADF7" s="24"/>
      <c r="ADG7" s="24"/>
      <c r="ADH7" s="24"/>
      <c r="ADI7" s="24"/>
      <c r="ADJ7" s="24"/>
      <c r="ADK7" s="24"/>
      <c r="ADL7" s="24"/>
      <c r="ADM7" s="24"/>
      <c r="ADN7" s="24"/>
      <c r="ADO7" s="24"/>
      <c r="ADP7" s="24"/>
      <c r="ADQ7" s="24"/>
      <c r="ADR7" s="24"/>
      <c r="ADS7" s="24"/>
      <c r="ADT7" s="24"/>
      <c r="ADU7" s="24"/>
      <c r="ADV7" s="24"/>
      <c r="ADW7" s="24"/>
      <c r="ADX7" s="24"/>
      <c r="ADY7" s="24"/>
      <c r="ADZ7" s="24"/>
      <c r="AEA7" s="24"/>
      <c r="AEB7" s="24"/>
      <c r="AEC7" s="24"/>
      <c r="AED7" s="24"/>
      <c r="AEE7" s="24"/>
      <c r="AEF7" s="24"/>
      <c r="AEG7" s="24"/>
      <c r="AEH7" s="24"/>
      <c r="AEI7" s="24"/>
      <c r="AEJ7" s="24"/>
      <c r="AEK7" s="24"/>
      <c r="AEL7" s="24"/>
      <c r="AEM7" s="24"/>
      <c r="AEN7" s="24"/>
      <c r="AEO7" s="24"/>
      <c r="AEP7" s="24"/>
      <c r="AEQ7" s="24"/>
      <c r="AER7" s="24"/>
      <c r="AES7" s="24"/>
      <c r="AET7" s="24"/>
      <c r="AEU7" s="24"/>
      <c r="AEV7" s="24"/>
      <c r="AEW7" s="24"/>
      <c r="AEX7" s="24"/>
      <c r="AEY7" s="24"/>
      <c r="AEZ7" s="24"/>
      <c r="AFA7" s="24"/>
      <c r="AFB7" s="24"/>
      <c r="AFC7" s="24"/>
      <c r="AFD7" s="24"/>
      <c r="AFE7" s="24"/>
      <c r="AFF7" s="24"/>
      <c r="AFG7" s="24"/>
      <c r="AFH7" s="24"/>
      <c r="AFI7" s="24"/>
      <c r="AFJ7" s="24"/>
      <c r="AFK7" s="24"/>
      <c r="AFL7" s="24"/>
      <c r="AFM7" s="24"/>
      <c r="AFN7" s="24"/>
      <c r="AFO7" s="24"/>
      <c r="AFP7" s="24"/>
      <c r="AFQ7" s="24"/>
      <c r="AFR7" s="24"/>
      <c r="AFS7" s="24"/>
      <c r="AFT7" s="24"/>
      <c r="AFU7" s="24"/>
      <c r="AFV7" s="24"/>
      <c r="AFW7" s="24"/>
      <c r="AFX7" s="24"/>
      <c r="AFY7" s="24"/>
      <c r="AFZ7" s="24"/>
      <c r="AGA7" s="24"/>
      <c r="AGB7" s="24"/>
      <c r="AGC7" s="24"/>
      <c r="AGD7" s="24"/>
      <c r="AGE7" s="24"/>
      <c r="AGF7" s="24"/>
      <c r="AGG7" s="24"/>
      <c r="AGH7" s="24"/>
      <c r="AGI7" s="24"/>
      <c r="AGJ7" s="24"/>
      <c r="AGK7" s="24"/>
      <c r="AGL7" s="24"/>
      <c r="AGM7" s="24"/>
      <c r="AGN7" s="24"/>
      <c r="AGO7" s="24"/>
      <c r="AGP7" s="24"/>
      <c r="AGQ7" s="24"/>
      <c r="AGR7" s="24"/>
      <c r="AGS7" s="24"/>
      <c r="AGT7" s="24"/>
      <c r="AGU7" s="24"/>
      <c r="AGV7" s="24"/>
      <c r="AGW7" s="24"/>
      <c r="AGX7" s="24"/>
      <c r="AGY7" s="24"/>
      <c r="AGZ7" s="24"/>
      <c r="AHA7" s="24"/>
      <c r="AHB7" s="24"/>
      <c r="AHC7" s="24"/>
      <c r="AHD7" s="24"/>
      <c r="AHE7" s="24"/>
      <c r="AHF7" s="24"/>
      <c r="AHG7" s="24"/>
      <c r="AHH7" s="24"/>
      <c r="AHI7" s="24"/>
      <c r="AHJ7" s="24"/>
      <c r="AHK7" s="24"/>
      <c r="AHL7" s="24"/>
      <c r="AHM7" s="24"/>
      <c r="AHN7" s="24"/>
      <c r="AHO7" s="24"/>
      <c r="AHP7" s="24"/>
      <c r="AHQ7" s="24"/>
      <c r="AHR7" s="24"/>
      <c r="AHS7" s="24"/>
      <c r="AHT7" s="24"/>
      <c r="AHU7" s="24"/>
      <c r="AHV7" s="24"/>
      <c r="AHW7" s="24"/>
      <c r="AHX7" s="24"/>
      <c r="AHY7" s="24"/>
      <c r="AHZ7" s="24"/>
      <c r="AIA7" s="24"/>
      <c r="AIB7" s="24"/>
      <c r="AIC7" s="24"/>
      <c r="AID7" s="24"/>
      <c r="AIE7" s="24"/>
      <c r="AIF7" s="24"/>
      <c r="AIG7" s="24"/>
      <c r="AIH7" s="24"/>
      <c r="AII7" s="24"/>
      <c r="AIJ7" s="24"/>
      <c r="AIK7" s="24"/>
      <c r="AIL7" s="24"/>
      <c r="AIM7" s="24"/>
      <c r="AIN7" s="24"/>
      <c r="AIO7" s="24"/>
      <c r="AIP7" s="24"/>
      <c r="AIQ7" s="24"/>
      <c r="AIR7" s="24"/>
      <c r="AIS7" s="24"/>
      <c r="AIT7" s="24"/>
      <c r="AIU7" s="24"/>
      <c r="AIV7" s="24"/>
      <c r="AIW7" s="24"/>
      <c r="AIX7" s="24"/>
      <c r="AIY7" s="24"/>
      <c r="AIZ7" s="24"/>
      <c r="AJA7" s="24"/>
      <c r="AJB7" s="24"/>
      <c r="AJC7" s="24"/>
      <c r="AJD7" s="24"/>
      <c r="AJE7" s="24"/>
      <c r="AJF7" s="24"/>
      <c r="AJG7" s="24"/>
      <c r="AJH7" s="24"/>
      <c r="AJI7" s="24"/>
      <c r="AJJ7" s="24"/>
      <c r="AJK7" s="24"/>
      <c r="AJL7" s="24"/>
      <c r="AJM7" s="24"/>
      <c r="AJN7" s="24"/>
      <c r="AJO7" s="24"/>
      <c r="AJP7" s="24"/>
      <c r="AJQ7" s="24"/>
      <c r="AJR7" s="24"/>
      <c r="AJS7" s="24"/>
      <c r="AJT7" s="24"/>
      <c r="AJU7" s="24"/>
      <c r="AJV7" s="24"/>
      <c r="AJW7" s="24"/>
      <c r="AJX7" s="24"/>
      <c r="AJY7" s="24"/>
      <c r="AJZ7" s="24"/>
      <c r="AKA7" s="24"/>
      <c r="AKB7" s="24"/>
      <c r="AKC7" s="24"/>
      <c r="AKD7" s="24"/>
      <c r="AKE7" s="24"/>
      <c r="AKF7" s="24"/>
      <c r="AKG7" s="24"/>
      <c r="AKH7" s="24"/>
      <c r="AKI7" s="24"/>
      <c r="AKJ7" s="24"/>
      <c r="AKK7" s="24"/>
      <c r="AKL7" s="24"/>
      <c r="AKM7" s="24"/>
      <c r="AKN7" s="24"/>
      <c r="AKO7" s="24"/>
      <c r="AKP7" s="24"/>
      <c r="AKQ7" s="24"/>
      <c r="AKR7" s="24"/>
      <c r="AKS7" s="24"/>
      <c r="AKT7" s="24"/>
      <c r="AKU7" s="24"/>
      <c r="AKV7" s="24"/>
      <c r="AKW7" s="24"/>
      <c r="AKX7" s="24"/>
      <c r="AKY7" s="24"/>
      <c r="AKZ7" s="24"/>
      <c r="ALA7" s="24"/>
      <c r="ALB7" s="24"/>
      <c r="ALC7" s="24"/>
      <c r="ALD7" s="24"/>
      <c r="ALE7" s="24"/>
      <c r="ALF7" s="24"/>
      <c r="ALG7" s="24"/>
      <c r="ALH7" s="24"/>
      <c r="ALI7" s="24"/>
      <c r="ALJ7" s="24"/>
      <c r="ALK7" s="24"/>
      <c r="ALL7" s="24"/>
      <c r="ALM7" s="24"/>
      <c r="ALN7" s="24"/>
      <c r="ALO7" s="24"/>
      <c r="ALP7" s="24"/>
      <c r="ALQ7" s="24"/>
      <c r="ALR7" s="24"/>
      <c r="ALS7" s="24"/>
      <c r="ALT7" s="24"/>
      <c r="ALU7" s="24"/>
      <c r="ALV7" s="24"/>
      <c r="ALW7" s="24"/>
      <c r="ALX7" s="24"/>
      <c r="ALY7" s="24"/>
      <c r="ALZ7" s="24"/>
      <c r="AMA7" s="24"/>
      <c r="AMB7" s="24"/>
      <c r="AMC7" s="24"/>
      <c r="AMD7" s="24"/>
      <c r="AME7" s="24"/>
      <c r="AMF7" s="24"/>
      <c r="AMG7" s="24"/>
      <c r="AMH7" s="24"/>
      <c r="AMI7" s="24"/>
      <c r="AMJ7" s="24"/>
      <c r="AMK7" s="24"/>
      <c r="AML7" s="24"/>
      <c r="AMM7" s="24"/>
      <c r="AMN7" s="24"/>
      <c r="AMO7" s="24"/>
      <c r="AMP7" s="24"/>
      <c r="AMQ7" s="24"/>
      <c r="AMR7" s="24"/>
      <c r="AMS7" s="24"/>
      <c r="AMT7" s="24"/>
      <c r="AMU7" s="24"/>
      <c r="AMV7" s="24"/>
      <c r="AMW7" s="24"/>
      <c r="AMX7" s="24"/>
      <c r="AMY7" s="24"/>
      <c r="AMZ7" s="24"/>
      <c r="ANA7" s="24"/>
      <c r="ANB7" s="24"/>
      <c r="ANC7" s="24"/>
      <c r="AND7" s="24"/>
      <c r="ANE7" s="24"/>
      <c r="ANF7" s="24"/>
      <c r="ANG7" s="24"/>
      <c r="ANH7" s="24"/>
      <c r="ANI7" s="24"/>
      <c r="ANJ7" s="24"/>
      <c r="ANK7" s="24"/>
      <c r="ANL7" s="24"/>
      <c r="ANM7" s="24"/>
      <c r="ANN7" s="24"/>
      <c r="ANO7" s="24"/>
      <c r="ANP7" s="24"/>
      <c r="ANQ7" s="24"/>
      <c r="ANR7" s="24"/>
      <c r="ANS7" s="24"/>
      <c r="ANT7" s="24"/>
      <c r="ANU7" s="24"/>
      <c r="ANV7" s="24"/>
      <c r="ANW7" s="24"/>
      <c r="ANX7" s="24"/>
      <c r="ANY7" s="24"/>
      <c r="ANZ7" s="24"/>
      <c r="AOA7" s="24"/>
      <c r="AOB7" s="24"/>
      <c r="AOC7" s="24"/>
      <c r="AOD7" s="24"/>
      <c r="AOE7" s="24"/>
      <c r="AOF7" s="24"/>
      <c r="AOG7" s="24"/>
      <c r="AOH7" s="24"/>
      <c r="AOI7" s="24"/>
      <c r="AOJ7" s="24"/>
      <c r="AOK7" s="24"/>
      <c r="AOL7" s="24"/>
      <c r="AOM7" s="24"/>
      <c r="AON7" s="24"/>
      <c r="AOO7" s="24"/>
      <c r="AOP7" s="24"/>
      <c r="AOQ7" s="24"/>
      <c r="AOR7" s="24"/>
      <c r="AOS7" s="24"/>
      <c r="AOT7" s="24"/>
      <c r="AOU7" s="24"/>
      <c r="AOV7" s="24"/>
      <c r="AOW7" s="24"/>
      <c r="AOX7" s="24"/>
      <c r="AOY7" s="24"/>
      <c r="AOZ7" s="24"/>
      <c r="APA7" s="24"/>
      <c r="APB7" s="24"/>
      <c r="APC7" s="24"/>
      <c r="APD7" s="24"/>
      <c r="APE7" s="24"/>
      <c r="APF7" s="24"/>
      <c r="APG7" s="24"/>
      <c r="APH7" s="24"/>
      <c r="API7" s="24"/>
      <c r="APJ7" s="24"/>
      <c r="APK7" s="24"/>
      <c r="APL7" s="24"/>
      <c r="APM7" s="24"/>
      <c r="APN7" s="24"/>
      <c r="APO7" s="24"/>
      <c r="APP7" s="24"/>
      <c r="APQ7" s="24"/>
      <c r="APR7" s="24"/>
      <c r="APS7" s="24"/>
      <c r="APT7" s="24"/>
      <c r="APU7" s="24"/>
      <c r="APV7" s="24"/>
      <c r="APW7" s="24"/>
      <c r="APX7" s="24"/>
      <c r="APY7" s="24"/>
      <c r="APZ7" s="24"/>
      <c r="AQA7" s="24"/>
      <c r="AQB7" s="24"/>
      <c r="AQC7" s="24"/>
      <c r="AQD7" s="24"/>
      <c r="AQE7" s="24"/>
      <c r="AQF7" s="24"/>
      <c r="AQG7" s="24"/>
      <c r="AQH7" s="24"/>
      <c r="AQI7" s="24"/>
      <c r="AQJ7" s="24"/>
      <c r="AQK7" s="24"/>
      <c r="AQL7" s="24"/>
      <c r="AQM7" s="24"/>
      <c r="AQN7" s="24"/>
      <c r="AQO7" s="24"/>
      <c r="AQP7" s="24"/>
      <c r="AQQ7" s="24"/>
      <c r="AQR7" s="24"/>
      <c r="AQS7" s="24"/>
      <c r="AQT7" s="24"/>
      <c r="AQU7" s="24"/>
      <c r="AQV7" s="24"/>
      <c r="AQW7" s="24"/>
      <c r="AQX7" s="24"/>
      <c r="AQY7" s="24"/>
      <c r="AQZ7" s="24"/>
      <c r="ARA7" s="24"/>
      <c r="ARB7" s="24"/>
      <c r="ARC7" s="24"/>
      <c r="ARD7" s="24"/>
      <c r="ARE7" s="24"/>
      <c r="ARF7" s="24"/>
      <c r="ARG7" s="24"/>
      <c r="ARH7" s="24"/>
      <c r="ARI7" s="24"/>
      <c r="ARJ7" s="24"/>
      <c r="ARK7" s="24"/>
      <c r="ARL7" s="24"/>
      <c r="ARM7" s="24"/>
      <c r="ARN7" s="24"/>
      <c r="ARO7" s="24"/>
      <c r="ARP7" s="24"/>
      <c r="ARQ7" s="24"/>
      <c r="ARR7" s="24"/>
      <c r="ARS7" s="24"/>
      <c r="ART7" s="24"/>
      <c r="ARU7" s="24"/>
      <c r="ARV7" s="24"/>
      <c r="ARW7" s="24"/>
      <c r="ARX7" s="24"/>
      <c r="ARY7" s="24"/>
      <c r="ARZ7" s="24"/>
      <c r="ASA7" s="24"/>
      <c r="ASB7" s="24"/>
      <c r="ASC7" s="24"/>
      <c r="ASD7" s="24"/>
      <c r="ASE7" s="24"/>
      <c r="ASF7" s="24"/>
      <c r="ASG7" s="24"/>
      <c r="ASH7" s="24"/>
      <c r="ASI7" s="24"/>
      <c r="ASJ7" s="24"/>
      <c r="ASK7" s="24"/>
      <c r="ASL7" s="24"/>
      <c r="ASM7" s="24"/>
      <c r="ASN7" s="24"/>
      <c r="ASO7" s="24"/>
      <c r="ASP7" s="24"/>
      <c r="ASQ7" s="24"/>
      <c r="ASR7" s="24"/>
      <c r="ASS7" s="24"/>
      <c r="AST7" s="24"/>
      <c r="ASU7" s="24"/>
      <c r="ASV7" s="24"/>
      <c r="ASW7" s="24"/>
      <c r="ASX7" s="24"/>
      <c r="ASY7" s="24"/>
      <c r="ASZ7" s="24"/>
      <c r="ATA7" s="24"/>
      <c r="ATB7" s="24"/>
      <c r="ATC7" s="24"/>
      <c r="ATD7" s="24"/>
      <c r="ATE7" s="24"/>
      <c r="ATF7" s="24"/>
      <c r="ATG7" s="24"/>
      <c r="ATH7" s="24"/>
      <c r="ATI7" s="24"/>
      <c r="ATJ7" s="24"/>
      <c r="ATK7" s="24"/>
      <c r="ATL7" s="24"/>
      <c r="ATM7" s="24"/>
      <c r="ATN7" s="24"/>
      <c r="ATO7" s="24"/>
      <c r="ATP7" s="24"/>
      <c r="ATQ7" s="24"/>
      <c r="ATR7" s="24"/>
      <c r="ATS7" s="24"/>
      <c r="ATT7" s="24"/>
      <c r="ATU7" s="24"/>
      <c r="ATV7" s="24"/>
      <c r="ATW7" s="24"/>
      <c r="ATX7" s="24"/>
      <c r="ATY7" s="24"/>
      <c r="ATZ7" s="24"/>
      <c r="AUA7" s="24"/>
      <c r="AUB7" s="24"/>
      <c r="AUC7" s="24"/>
      <c r="AUD7" s="24"/>
      <c r="AUE7" s="24"/>
      <c r="AUF7" s="24"/>
      <c r="AUG7" s="24"/>
      <c r="AUH7" s="24"/>
      <c r="AUI7" s="24"/>
      <c r="AUJ7" s="24"/>
      <c r="AUK7" s="24"/>
      <c r="AUL7" s="24"/>
      <c r="AUM7" s="24"/>
      <c r="AUN7" s="24"/>
      <c r="AUO7" s="24"/>
      <c r="AUP7" s="24"/>
      <c r="AUQ7" s="24"/>
      <c r="AUR7" s="24"/>
      <c r="AUS7" s="24"/>
      <c r="AUT7" s="24"/>
      <c r="AUU7" s="24"/>
      <c r="AUV7" s="24"/>
      <c r="AUW7" s="24"/>
      <c r="AUX7" s="24"/>
      <c r="AUY7" s="24"/>
      <c r="AUZ7" s="24"/>
      <c r="AVA7" s="24"/>
      <c r="AVB7" s="24"/>
      <c r="AVC7" s="24"/>
      <c r="AVD7" s="24"/>
      <c r="AVE7" s="24"/>
      <c r="AVF7" s="24"/>
      <c r="AVG7" s="24"/>
      <c r="AVH7" s="24"/>
      <c r="AVI7" s="24"/>
      <c r="AVJ7" s="24"/>
      <c r="AVK7" s="24"/>
      <c r="AVL7" s="24"/>
      <c r="AVM7" s="24"/>
      <c r="AVN7" s="24"/>
      <c r="AVO7" s="24"/>
      <c r="AVP7" s="24"/>
      <c r="AVQ7" s="24"/>
      <c r="AVR7" s="24"/>
      <c r="AVS7" s="24"/>
      <c r="AVT7" s="24"/>
      <c r="AVU7" s="24"/>
      <c r="AVV7" s="24"/>
      <c r="AVW7" s="24"/>
      <c r="AVX7" s="24"/>
      <c r="AVY7" s="24"/>
      <c r="AVZ7" s="24"/>
      <c r="AWA7" s="24"/>
      <c r="AWB7" s="24"/>
      <c r="AWC7" s="24"/>
      <c r="AWD7" s="24"/>
      <c r="AWE7" s="24"/>
      <c r="AWF7" s="24"/>
      <c r="AWG7" s="24"/>
      <c r="AWH7" s="24"/>
      <c r="AWI7" s="24"/>
      <c r="AWJ7" s="24"/>
      <c r="AWK7" s="24"/>
      <c r="AWL7" s="24"/>
      <c r="AWM7" s="24"/>
      <c r="AWN7" s="24"/>
      <c r="AWO7" s="24"/>
      <c r="AWP7" s="24"/>
      <c r="AWQ7" s="24"/>
      <c r="AWR7" s="24"/>
      <c r="AWS7" s="24"/>
      <c r="AWT7" s="24"/>
      <c r="AWU7" s="24"/>
      <c r="AWV7" s="24"/>
      <c r="AWW7" s="24"/>
      <c r="AWX7" s="24"/>
      <c r="AWY7" s="24"/>
      <c r="AWZ7" s="24"/>
      <c r="AXA7" s="24"/>
      <c r="AXB7" s="24"/>
      <c r="AXC7" s="24"/>
      <c r="AXD7" s="24"/>
      <c r="AXE7" s="24"/>
      <c r="AXF7" s="24"/>
      <c r="AXG7" s="24"/>
      <c r="AXH7" s="24"/>
      <c r="AXI7" s="24"/>
      <c r="AXJ7" s="24"/>
      <c r="AXK7" s="24"/>
      <c r="AXL7" s="24"/>
      <c r="AXM7" s="24"/>
      <c r="AXN7" s="24"/>
      <c r="AXO7" s="24"/>
      <c r="AXP7" s="24"/>
      <c r="AXQ7" s="24"/>
      <c r="AXR7" s="24"/>
      <c r="AXS7" s="24"/>
      <c r="AXT7" s="24"/>
      <c r="AXU7" s="24"/>
      <c r="AXV7" s="24"/>
      <c r="AXW7" s="24"/>
      <c r="AXX7" s="24"/>
      <c r="AXY7" s="24"/>
      <c r="AXZ7" s="24"/>
      <c r="AYA7" s="24"/>
      <c r="AYB7" s="24"/>
      <c r="AYC7" s="24"/>
      <c r="AYD7" s="24"/>
      <c r="AYE7" s="24"/>
      <c r="AYF7" s="24"/>
      <c r="AYG7" s="24"/>
      <c r="AYH7" s="24"/>
      <c r="AYI7" s="24"/>
      <c r="AYJ7" s="24"/>
      <c r="AYK7" s="24"/>
      <c r="AYL7" s="24"/>
      <c r="AYM7" s="24"/>
      <c r="AYN7" s="24"/>
      <c r="AYO7" s="24"/>
      <c r="AYP7" s="24"/>
      <c r="AYQ7" s="24"/>
      <c r="AYR7" s="24"/>
      <c r="AYS7" s="24"/>
      <c r="AYT7" s="24"/>
      <c r="AYU7" s="24"/>
      <c r="AYV7" s="24"/>
      <c r="AYW7" s="24"/>
      <c r="AYX7" s="24"/>
      <c r="AYY7" s="24"/>
      <c r="AYZ7" s="24"/>
      <c r="AZA7" s="24"/>
      <c r="AZB7" s="24"/>
      <c r="AZC7" s="24"/>
      <c r="AZD7" s="24"/>
      <c r="AZE7" s="24"/>
      <c r="AZF7" s="24"/>
      <c r="AZG7" s="24"/>
      <c r="AZH7" s="24"/>
      <c r="AZI7" s="24"/>
      <c r="AZJ7" s="24"/>
      <c r="AZK7" s="24"/>
      <c r="AZL7" s="24"/>
      <c r="AZM7" s="24"/>
      <c r="AZN7" s="24"/>
      <c r="AZO7" s="24"/>
      <c r="AZP7" s="24"/>
      <c r="AZQ7" s="24"/>
      <c r="AZR7" s="24"/>
      <c r="AZS7" s="24"/>
      <c r="AZT7" s="24"/>
      <c r="AZU7" s="24"/>
      <c r="AZV7" s="24"/>
      <c r="AZW7" s="24"/>
      <c r="AZX7" s="24"/>
      <c r="AZY7" s="24"/>
      <c r="AZZ7" s="24"/>
      <c r="BAA7" s="24"/>
      <c r="BAB7" s="24"/>
      <c r="BAC7" s="24"/>
      <c r="BAD7" s="24"/>
      <c r="BAE7" s="24"/>
      <c r="BAF7" s="24"/>
      <c r="BAG7" s="24"/>
      <c r="BAH7" s="24"/>
      <c r="BAI7" s="24"/>
      <c r="BAJ7" s="24"/>
      <c r="BAK7" s="24"/>
      <c r="BAL7" s="24"/>
      <c r="BAM7" s="24"/>
      <c r="BAN7" s="24"/>
      <c r="BAO7" s="24"/>
      <c r="BAP7" s="24"/>
      <c r="BAQ7" s="24"/>
      <c r="BAR7" s="24"/>
      <c r="BAS7" s="24"/>
      <c r="BAT7" s="24"/>
      <c r="BAU7" s="24"/>
      <c r="BAV7" s="24"/>
      <c r="BAW7" s="24"/>
      <c r="BAX7" s="24"/>
      <c r="BAY7" s="24"/>
      <c r="BAZ7" s="24"/>
      <c r="BBA7" s="24"/>
      <c r="BBB7" s="24"/>
      <c r="BBC7" s="24"/>
      <c r="BBD7" s="24"/>
      <c r="BBE7" s="24"/>
      <c r="BBF7" s="24"/>
      <c r="BBG7" s="24"/>
      <c r="BBH7" s="24"/>
      <c r="BBI7" s="24"/>
      <c r="BBJ7" s="24"/>
      <c r="BBK7" s="24"/>
      <c r="BBL7" s="24"/>
      <c r="BBM7" s="24"/>
      <c r="BBN7" s="24"/>
      <c r="BBO7" s="24"/>
      <c r="BBP7" s="24"/>
      <c r="BBQ7" s="24"/>
      <c r="BBR7" s="24"/>
      <c r="BBS7" s="24"/>
      <c r="BBT7" s="24"/>
      <c r="BBU7" s="24"/>
      <c r="BBV7" s="24"/>
      <c r="BBW7" s="24"/>
      <c r="BBX7" s="24"/>
      <c r="BBY7" s="24"/>
      <c r="BBZ7" s="24"/>
      <c r="BCA7" s="24"/>
      <c r="BCB7" s="24"/>
      <c r="BCC7" s="24"/>
      <c r="BCD7" s="24"/>
      <c r="BCE7" s="24"/>
      <c r="BCF7" s="24"/>
      <c r="BCG7" s="24"/>
      <c r="BCH7" s="24"/>
      <c r="BCI7" s="24"/>
      <c r="BCJ7" s="24"/>
      <c r="BCK7" s="24"/>
      <c r="BCL7" s="24"/>
      <c r="BCM7" s="24"/>
      <c r="BCN7" s="24"/>
      <c r="BCO7" s="24"/>
      <c r="BCP7" s="24"/>
      <c r="BCQ7" s="24"/>
      <c r="BCR7" s="24"/>
      <c r="BCS7" s="24"/>
      <c r="BCT7" s="24"/>
      <c r="BCU7" s="24"/>
      <c r="BCV7" s="24"/>
      <c r="BCW7" s="24"/>
      <c r="BCX7" s="24"/>
      <c r="BCY7" s="24"/>
      <c r="BCZ7" s="24"/>
      <c r="BDA7" s="24"/>
      <c r="BDB7" s="24"/>
      <c r="BDC7" s="24"/>
      <c r="BDD7" s="24"/>
      <c r="BDE7" s="24"/>
      <c r="BDF7" s="24"/>
      <c r="BDG7" s="24"/>
      <c r="BDH7" s="24"/>
      <c r="BDI7" s="24"/>
      <c r="BDJ7" s="24"/>
      <c r="BDK7" s="24"/>
      <c r="BDL7" s="24"/>
      <c r="BDM7" s="24"/>
      <c r="BDN7" s="24"/>
      <c r="BDO7" s="24"/>
      <c r="BDP7" s="24"/>
      <c r="BDQ7" s="24"/>
      <c r="BDR7" s="24"/>
      <c r="BDS7" s="24"/>
      <c r="BDT7" s="24"/>
      <c r="BDU7" s="24"/>
      <c r="BDV7" s="24"/>
      <c r="BDW7" s="24"/>
      <c r="BDX7" s="24"/>
      <c r="BDY7" s="24"/>
      <c r="BDZ7" s="24"/>
      <c r="BEA7" s="24"/>
      <c r="BEB7" s="24"/>
      <c r="BEC7" s="24"/>
      <c r="BED7" s="24"/>
      <c r="BEE7" s="24"/>
      <c r="BEF7" s="24"/>
      <c r="BEG7" s="24"/>
      <c r="BEH7" s="24"/>
      <c r="BEI7" s="24"/>
      <c r="BEJ7" s="24"/>
      <c r="BEK7" s="24"/>
      <c r="BEL7" s="24"/>
      <c r="BEM7" s="24"/>
      <c r="BEN7" s="24"/>
      <c r="BEO7" s="24"/>
      <c r="BEP7" s="24"/>
      <c r="BEQ7" s="24"/>
      <c r="BER7" s="24"/>
      <c r="BES7" s="24"/>
      <c r="BET7" s="24"/>
      <c r="BEU7" s="24"/>
      <c r="BEV7" s="24"/>
      <c r="BEW7" s="24"/>
      <c r="BEX7" s="24"/>
      <c r="BEY7" s="24"/>
      <c r="BEZ7" s="24"/>
      <c r="BFA7" s="24"/>
      <c r="BFB7" s="24"/>
      <c r="BFC7" s="24"/>
      <c r="BFD7" s="24"/>
      <c r="BFE7" s="24"/>
      <c r="BFF7" s="24"/>
      <c r="BFG7" s="24"/>
      <c r="BFH7" s="24"/>
      <c r="BFI7" s="24"/>
      <c r="BFJ7" s="24"/>
      <c r="BFK7" s="24"/>
      <c r="BFL7" s="24"/>
      <c r="BFM7" s="24"/>
      <c r="BFN7" s="24"/>
      <c r="BFO7" s="24"/>
      <c r="BFP7" s="24"/>
      <c r="BFQ7" s="24"/>
      <c r="BFR7" s="24"/>
      <c r="BFS7" s="24"/>
      <c r="BFT7" s="24"/>
      <c r="BFU7" s="24"/>
      <c r="BFV7" s="24"/>
      <c r="BFW7" s="24"/>
      <c r="BFX7" s="24"/>
      <c r="BFY7" s="24"/>
      <c r="BFZ7" s="24"/>
      <c r="BGA7" s="24"/>
      <c r="BGB7" s="24"/>
      <c r="BGC7" s="24"/>
      <c r="BGD7" s="24"/>
      <c r="BGE7" s="24"/>
      <c r="BGF7" s="24"/>
      <c r="BGG7" s="24"/>
      <c r="BGH7" s="24"/>
      <c r="BGI7" s="24"/>
      <c r="BGJ7" s="24"/>
      <c r="BGK7" s="24"/>
      <c r="BGL7" s="24"/>
      <c r="BGM7" s="24"/>
      <c r="BGN7" s="24"/>
      <c r="BGO7" s="24"/>
      <c r="BGP7" s="24"/>
      <c r="BGQ7" s="24"/>
      <c r="BGR7" s="24"/>
      <c r="BGS7" s="24"/>
      <c r="BGT7" s="24"/>
      <c r="BGU7" s="24"/>
      <c r="BGV7" s="24"/>
      <c r="BGW7" s="24"/>
      <c r="BGX7" s="24"/>
      <c r="BGY7" s="24"/>
      <c r="BGZ7" s="24"/>
      <c r="BHA7" s="24"/>
      <c r="BHB7" s="24"/>
      <c r="BHC7" s="24"/>
      <c r="BHD7" s="24"/>
      <c r="BHE7" s="24"/>
      <c r="BHF7" s="24"/>
      <c r="BHG7" s="24"/>
      <c r="BHH7" s="24"/>
      <c r="BHI7" s="24"/>
      <c r="BHJ7" s="24"/>
      <c r="BHK7" s="24"/>
      <c r="BHL7" s="24"/>
      <c r="BHM7" s="24"/>
      <c r="BHN7" s="24"/>
      <c r="BHO7" s="24"/>
      <c r="BHP7" s="24"/>
      <c r="BHQ7" s="24"/>
      <c r="BHR7" s="24"/>
      <c r="BHS7" s="24"/>
      <c r="BHT7" s="24"/>
      <c r="BHU7" s="24"/>
      <c r="BHV7" s="24"/>
      <c r="BHW7" s="24"/>
      <c r="BHX7" s="24"/>
      <c r="BHY7" s="24"/>
      <c r="BHZ7" s="24"/>
      <c r="BIA7" s="24"/>
      <c r="BIB7" s="24"/>
      <c r="BIC7" s="24"/>
      <c r="BID7" s="24"/>
      <c r="BIE7" s="24"/>
      <c r="BIF7" s="24"/>
      <c r="BIG7" s="24"/>
      <c r="BIH7" s="24"/>
      <c r="BII7" s="24"/>
      <c r="BIJ7" s="24"/>
      <c r="BIK7" s="24"/>
      <c r="BIL7" s="24"/>
      <c r="BIM7" s="24"/>
      <c r="BIN7" s="24"/>
      <c r="BIO7" s="24"/>
      <c r="BIP7" s="24"/>
      <c r="BIQ7" s="24"/>
      <c r="BIR7" s="24"/>
      <c r="BIS7" s="24"/>
      <c r="BIT7" s="24"/>
      <c r="BIU7" s="24"/>
      <c r="BIV7" s="24"/>
      <c r="BIW7" s="24"/>
      <c r="BIX7" s="24"/>
      <c r="BIY7" s="24"/>
      <c r="BIZ7" s="24"/>
      <c r="BJA7" s="24"/>
      <c r="BJB7" s="24"/>
      <c r="BJC7" s="24"/>
      <c r="BJD7" s="24"/>
      <c r="BJE7" s="24"/>
      <c r="BJF7" s="24"/>
      <c r="BJG7" s="24"/>
      <c r="BJH7" s="24"/>
      <c r="BJI7" s="24"/>
      <c r="BJJ7" s="24"/>
      <c r="BJK7" s="24"/>
      <c r="BJL7" s="24"/>
      <c r="BJM7" s="24"/>
      <c r="BJN7" s="24"/>
      <c r="BJO7" s="24"/>
      <c r="BJP7" s="24"/>
      <c r="BJQ7" s="24"/>
      <c r="BJR7" s="24"/>
      <c r="BJS7" s="24"/>
      <c r="BJT7" s="24"/>
      <c r="BJU7" s="24"/>
      <c r="BJV7" s="24"/>
      <c r="BJW7" s="24"/>
      <c r="BJX7" s="24"/>
      <c r="BJY7" s="24"/>
      <c r="BJZ7" s="24"/>
      <c r="BKA7" s="24"/>
      <c r="BKB7" s="24"/>
      <c r="BKC7" s="24"/>
      <c r="BKD7" s="24"/>
      <c r="BKE7" s="24"/>
      <c r="BKF7" s="24"/>
      <c r="BKG7" s="24"/>
      <c r="BKH7" s="24"/>
      <c r="BKI7" s="24"/>
      <c r="BKJ7" s="24"/>
      <c r="BKK7" s="24"/>
      <c r="BKL7" s="24"/>
      <c r="BKM7" s="24"/>
      <c r="BKN7" s="24"/>
      <c r="BKO7" s="24"/>
      <c r="BKP7" s="24"/>
      <c r="BKQ7" s="24"/>
      <c r="BKR7" s="24"/>
      <c r="BKS7" s="24"/>
      <c r="BKT7" s="24"/>
      <c r="BKU7" s="24"/>
      <c r="BKV7" s="24"/>
      <c r="BKW7" s="24"/>
      <c r="BKX7" s="24"/>
      <c r="BKY7" s="24"/>
      <c r="BKZ7" s="24"/>
      <c r="BLA7" s="24"/>
      <c r="BLB7" s="24"/>
      <c r="BLC7" s="24"/>
      <c r="BLD7" s="24"/>
      <c r="BLE7" s="24"/>
      <c r="BLF7" s="24"/>
      <c r="BLG7" s="24"/>
      <c r="BLH7" s="24"/>
      <c r="BLI7" s="24"/>
      <c r="BLJ7" s="24"/>
      <c r="BLK7" s="24"/>
      <c r="BLL7" s="24"/>
      <c r="BLM7" s="24"/>
      <c r="BLN7" s="24"/>
      <c r="BLO7" s="24"/>
      <c r="BLP7" s="24"/>
      <c r="BLQ7" s="24"/>
      <c r="BLR7" s="24"/>
      <c r="BLS7" s="24"/>
      <c r="BLT7" s="24"/>
      <c r="BLU7" s="24"/>
      <c r="BLV7" s="24"/>
      <c r="BLW7" s="24"/>
      <c r="BLX7" s="24"/>
      <c r="BLY7" s="24"/>
      <c r="BLZ7" s="24"/>
      <c r="BMA7" s="24"/>
      <c r="BMB7" s="24"/>
      <c r="BMC7" s="24"/>
      <c r="BMD7" s="24"/>
      <c r="BME7" s="24"/>
      <c r="BMF7" s="24"/>
      <c r="BMG7" s="24"/>
      <c r="BMH7" s="24"/>
      <c r="BMI7" s="24"/>
      <c r="BMJ7" s="24"/>
      <c r="BMK7" s="24"/>
      <c r="BML7" s="24"/>
      <c r="BMM7" s="24"/>
      <c r="BMN7" s="24"/>
      <c r="BMO7" s="24"/>
      <c r="BMP7" s="24"/>
      <c r="BMQ7" s="24"/>
      <c r="BMR7" s="24"/>
      <c r="BMS7" s="24"/>
      <c r="BMT7" s="24"/>
      <c r="BMU7" s="24"/>
      <c r="BMV7" s="24"/>
      <c r="BMW7" s="24"/>
      <c r="BMX7" s="24"/>
      <c r="BMY7" s="24"/>
      <c r="BMZ7" s="24"/>
      <c r="BNA7" s="24"/>
      <c r="BNB7" s="24"/>
      <c r="BNC7" s="24"/>
      <c r="BND7" s="24"/>
      <c r="BNE7" s="24"/>
      <c r="BNF7" s="24"/>
      <c r="BNG7" s="24"/>
      <c r="BNH7" s="24"/>
      <c r="BNI7" s="24"/>
      <c r="BNJ7" s="24"/>
      <c r="BNK7" s="24"/>
      <c r="BNL7" s="24"/>
      <c r="BNM7" s="24"/>
      <c r="BNN7" s="24"/>
      <c r="BNO7" s="24"/>
      <c r="BNP7" s="24"/>
      <c r="BNQ7" s="24"/>
      <c r="BNR7" s="24"/>
      <c r="BNS7" s="24"/>
      <c r="BNT7" s="24"/>
      <c r="BNU7" s="24"/>
      <c r="BNV7" s="24"/>
      <c r="BNW7" s="24"/>
      <c r="BNX7" s="24"/>
      <c r="BNY7" s="24"/>
      <c r="BNZ7" s="24"/>
      <c r="BOA7" s="24"/>
      <c r="BOB7" s="24"/>
      <c r="BOC7" s="24"/>
      <c r="BOD7" s="24"/>
      <c r="BOE7" s="24"/>
      <c r="BOF7" s="24"/>
      <c r="BOG7" s="24"/>
      <c r="BOH7" s="24"/>
      <c r="BOI7" s="24"/>
      <c r="BOJ7" s="24"/>
      <c r="BOK7" s="24"/>
      <c r="BOL7" s="24"/>
      <c r="BOM7" s="24"/>
      <c r="BON7" s="24"/>
      <c r="BOO7" s="24"/>
      <c r="BOP7" s="24"/>
      <c r="BOQ7" s="24"/>
      <c r="BOR7" s="24"/>
      <c r="BOS7" s="24"/>
      <c r="BOT7" s="24"/>
      <c r="BOU7" s="24"/>
      <c r="BOV7" s="24"/>
      <c r="BOW7" s="24"/>
      <c r="BOX7" s="24"/>
      <c r="BOY7" s="24"/>
      <c r="BOZ7" s="24"/>
      <c r="BPA7" s="24"/>
      <c r="BPB7" s="24"/>
      <c r="BPC7" s="24"/>
      <c r="BPD7" s="24"/>
      <c r="BPE7" s="24"/>
      <c r="BPF7" s="24"/>
      <c r="BPG7" s="24"/>
      <c r="BPH7" s="24"/>
      <c r="BPI7" s="24"/>
      <c r="BPJ7" s="24"/>
      <c r="BPK7" s="24"/>
      <c r="BPL7" s="24"/>
      <c r="BPM7" s="24"/>
      <c r="BPN7" s="24"/>
      <c r="BPO7" s="24"/>
      <c r="BPP7" s="24"/>
      <c r="BPQ7" s="24"/>
      <c r="BPR7" s="24"/>
      <c r="BPS7" s="24"/>
      <c r="BPT7" s="24"/>
      <c r="BPU7" s="24"/>
      <c r="BPV7" s="24"/>
      <c r="BPW7" s="24"/>
      <c r="BPX7" s="24"/>
      <c r="BPY7" s="24"/>
      <c r="BPZ7" s="24"/>
      <c r="BQA7" s="24"/>
      <c r="BQB7" s="24"/>
      <c r="BQC7" s="24"/>
      <c r="BQD7" s="24"/>
      <c r="BQE7" s="24"/>
      <c r="BQF7" s="24"/>
      <c r="BQG7" s="24"/>
      <c r="BQH7" s="24"/>
      <c r="BQI7" s="24"/>
      <c r="BQJ7" s="24"/>
      <c r="BQK7" s="24"/>
      <c r="BQL7" s="24"/>
      <c r="BQM7" s="24"/>
      <c r="BQN7" s="24"/>
      <c r="BQO7" s="24"/>
      <c r="BQP7" s="24"/>
      <c r="BQQ7" s="24"/>
      <c r="BQR7" s="24"/>
      <c r="BQS7" s="24"/>
      <c r="BQT7" s="24"/>
      <c r="BQU7" s="24"/>
      <c r="BQV7" s="24"/>
      <c r="BQW7" s="24"/>
      <c r="BQX7" s="24"/>
      <c r="BQY7" s="24"/>
      <c r="BQZ7" s="24"/>
      <c r="BRA7" s="24"/>
      <c r="BRB7" s="24"/>
      <c r="BRC7" s="24"/>
      <c r="BRD7" s="24"/>
      <c r="BRE7" s="24"/>
      <c r="BRF7" s="24"/>
      <c r="BRG7" s="24"/>
      <c r="BRH7" s="24"/>
      <c r="BRI7" s="24"/>
      <c r="BRJ7" s="24"/>
      <c r="BRK7" s="24"/>
      <c r="BRL7" s="24"/>
      <c r="BRM7" s="24"/>
      <c r="BRN7" s="24"/>
      <c r="BRO7" s="24"/>
      <c r="BRP7" s="24"/>
      <c r="BRQ7" s="24"/>
      <c r="BRR7" s="24"/>
      <c r="BRS7" s="24"/>
      <c r="BRT7" s="24"/>
      <c r="BRU7" s="24"/>
      <c r="BRV7" s="24"/>
      <c r="BRW7" s="24"/>
      <c r="BRX7" s="24"/>
      <c r="BRY7" s="24"/>
      <c r="BRZ7" s="24"/>
      <c r="BSA7" s="24"/>
      <c r="BSB7" s="24"/>
      <c r="BSC7" s="24"/>
      <c r="BSD7" s="24"/>
      <c r="BSE7" s="24"/>
      <c r="BSF7" s="24"/>
      <c r="BSG7" s="24"/>
      <c r="BSH7" s="24"/>
      <c r="BSI7" s="24"/>
      <c r="BSJ7" s="24"/>
      <c r="BSK7" s="24"/>
      <c r="BSL7" s="24"/>
      <c r="BSM7" s="24"/>
      <c r="BSN7" s="24"/>
      <c r="BSO7" s="24"/>
      <c r="BSP7" s="24"/>
      <c r="BSQ7" s="24"/>
      <c r="BSR7" s="24"/>
      <c r="BSS7" s="24"/>
      <c r="BST7" s="24"/>
      <c r="BSU7" s="24"/>
      <c r="BSV7" s="24"/>
      <c r="BSW7" s="24"/>
      <c r="BSX7" s="24"/>
      <c r="BSY7" s="24"/>
      <c r="BSZ7" s="24"/>
      <c r="BTA7" s="24"/>
      <c r="BTB7" s="24"/>
      <c r="BTC7" s="24"/>
      <c r="BTD7" s="24"/>
      <c r="BTE7" s="24"/>
      <c r="BTF7" s="24"/>
      <c r="BTG7" s="24"/>
      <c r="BTH7" s="24"/>
      <c r="BTI7" s="24"/>
      <c r="BTJ7" s="24"/>
      <c r="BTK7" s="24"/>
      <c r="BTL7" s="24"/>
      <c r="BTM7" s="24"/>
      <c r="BTN7" s="24"/>
      <c r="BTO7" s="24"/>
      <c r="BTP7" s="24"/>
      <c r="BTQ7" s="24"/>
      <c r="BTR7" s="24"/>
      <c r="BTS7" s="24"/>
      <c r="BTT7" s="24"/>
      <c r="BTU7" s="24"/>
      <c r="BTV7" s="24"/>
      <c r="BTW7" s="24"/>
      <c r="BTX7" s="24"/>
      <c r="BTY7" s="24"/>
      <c r="BTZ7" s="24"/>
      <c r="BUA7" s="24"/>
      <c r="BUB7" s="24"/>
      <c r="BUC7" s="24"/>
      <c r="BUD7" s="24"/>
      <c r="BUE7" s="24"/>
      <c r="BUF7" s="24"/>
      <c r="BUG7" s="24"/>
      <c r="BUH7" s="24"/>
      <c r="BUI7" s="24"/>
      <c r="BUJ7" s="24"/>
      <c r="BUK7" s="24"/>
      <c r="BUL7" s="24"/>
      <c r="BUM7" s="24"/>
      <c r="BUN7" s="24"/>
      <c r="BUO7" s="24"/>
      <c r="BUP7" s="24"/>
      <c r="BUQ7" s="24"/>
      <c r="BUR7" s="24"/>
      <c r="BUS7" s="24"/>
      <c r="BUT7" s="24"/>
      <c r="BUU7" s="24"/>
      <c r="BUV7" s="24"/>
      <c r="BUW7" s="24"/>
      <c r="BUX7" s="24"/>
      <c r="BUY7" s="24"/>
      <c r="BUZ7" s="24"/>
      <c r="BVA7" s="24"/>
      <c r="BVB7" s="24"/>
      <c r="BVC7" s="24"/>
      <c r="BVD7" s="24"/>
      <c r="BVE7" s="24"/>
      <c r="BVF7" s="24"/>
      <c r="BVG7" s="24"/>
      <c r="BVH7" s="24"/>
      <c r="BVI7" s="24"/>
      <c r="BVJ7" s="24"/>
      <c r="BVK7" s="24"/>
      <c r="BVL7" s="24"/>
      <c r="BVM7" s="24"/>
      <c r="BVN7" s="24"/>
      <c r="BVO7" s="24"/>
      <c r="BVP7" s="24"/>
      <c r="BVQ7" s="24"/>
      <c r="BVR7" s="24"/>
      <c r="BVS7" s="24"/>
      <c r="BVT7" s="24"/>
      <c r="BVU7" s="24"/>
      <c r="BVV7" s="24"/>
      <c r="BVW7" s="24"/>
      <c r="BVX7" s="24"/>
      <c r="BVY7" s="24"/>
      <c r="BVZ7" s="24"/>
      <c r="BWA7" s="24"/>
      <c r="BWB7" s="24"/>
      <c r="BWC7" s="24"/>
      <c r="BWD7" s="24"/>
      <c r="BWE7" s="24"/>
      <c r="BWF7" s="24"/>
      <c r="BWG7" s="24"/>
      <c r="BWH7" s="24"/>
      <c r="BWI7" s="24"/>
      <c r="BWJ7" s="24"/>
      <c r="BWK7" s="24"/>
      <c r="BWL7" s="24"/>
      <c r="BWM7" s="24"/>
      <c r="BWN7" s="24"/>
      <c r="BWO7" s="24"/>
      <c r="BWP7" s="24"/>
      <c r="BWQ7" s="24"/>
      <c r="BWR7" s="24"/>
      <c r="BWS7" s="24"/>
      <c r="BWT7" s="24"/>
      <c r="BWU7" s="24"/>
      <c r="BWV7" s="24"/>
      <c r="BWW7" s="24"/>
      <c r="BWX7" s="24"/>
      <c r="BWY7" s="24"/>
      <c r="BWZ7" s="24"/>
      <c r="BXA7" s="24"/>
      <c r="BXB7" s="24"/>
      <c r="BXC7" s="24"/>
      <c r="BXD7" s="24"/>
      <c r="BXE7" s="24"/>
      <c r="BXF7" s="24"/>
      <c r="BXG7" s="24"/>
      <c r="BXH7" s="24"/>
      <c r="BXI7" s="24"/>
      <c r="BXJ7" s="24"/>
      <c r="BXK7" s="24"/>
      <c r="BXL7" s="24"/>
      <c r="BXM7" s="24"/>
      <c r="BXN7" s="24"/>
      <c r="BXO7" s="24"/>
      <c r="BXP7" s="24"/>
      <c r="BXQ7" s="24"/>
      <c r="BXR7" s="24"/>
      <c r="BXS7" s="24"/>
      <c r="BXT7" s="24"/>
      <c r="BXU7" s="24"/>
      <c r="BXV7" s="24"/>
      <c r="BXW7" s="24"/>
      <c r="BXX7" s="24"/>
      <c r="BXY7" s="24"/>
      <c r="BXZ7" s="24"/>
      <c r="BYA7" s="24"/>
      <c r="BYB7" s="24"/>
      <c r="BYC7" s="24"/>
      <c r="BYD7" s="24"/>
      <c r="BYE7" s="24"/>
      <c r="BYF7" s="24"/>
      <c r="BYG7" s="24"/>
      <c r="BYH7" s="24"/>
      <c r="BYI7" s="24"/>
      <c r="BYJ7" s="24"/>
      <c r="BYK7" s="24"/>
      <c r="BYL7" s="24"/>
      <c r="BYM7" s="24"/>
      <c r="BYN7" s="24"/>
      <c r="BYO7" s="24"/>
      <c r="BYP7" s="24"/>
      <c r="BYQ7" s="24"/>
      <c r="BYR7" s="24"/>
      <c r="BYS7" s="24"/>
      <c r="BYT7" s="24"/>
      <c r="BYU7" s="24"/>
      <c r="BYV7" s="24"/>
      <c r="BYW7" s="24"/>
      <c r="BYX7" s="24"/>
      <c r="BYY7" s="24"/>
      <c r="BYZ7" s="24"/>
      <c r="BZA7" s="24"/>
      <c r="BZB7" s="24"/>
      <c r="BZC7" s="24"/>
      <c r="BZD7" s="24"/>
      <c r="BZE7" s="24"/>
      <c r="BZF7" s="24"/>
      <c r="BZG7" s="24"/>
      <c r="BZH7" s="24"/>
      <c r="BZI7" s="24"/>
      <c r="BZJ7" s="24"/>
      <c r="BZK7" s="24"/>
      <c r="BZL7" s="24"/>
      <c r="BZM7" s="24"/>
      <c r="BZN7" s="24"/>
      <c r="BZO7" s="24"/>
      <c r="BZP7" s="24"/>
      <c r="BZQ7" s="24"/>
      <c r="BZR7" s="24"/>
      <c r="BZS7" s="24"/>
      <c r="BZT7" s="24"/>
      <c r="BZU7" s="24"/>
      <c r="BZV7" s="24"/>
      <c r="BZW7" s="24"/>
      <c r="BZX7" s="24"/>
      <c r="BZY7" s="24"/>
      <c r="BZZ7" s="24"/>
      <c r="CAA7" s="24"/>
      <c r="CAB7" s="24"/>
      <c r="CAC7" s="24"/>
      <c r="CAD7" s="24"/>
      <c r="CAE7" s="24"/>
      <c r="CAF7" s="24"/>
      <c r="CAG7" s="24"/>
      <c r="CAH7" s="24"/>
      <c r="CAI7" s="24"/>
      <c r="CAJ7" s="24"/>
      <c r="CAK7" s="24"/>
      <c r="CAL7" s="24"/>
      <c r="CAM7" s="24"/>
      <c r="CAN7" s="24"/>
      <c r="CAO7" s="24"/>
      <c r="CAP7" s="24"/>
      <c r="CAQ7" s="24"/>
      <c r="CAR7" s="24"/>
      <c r="CAS7" s="24"/>
      <c r="CAT7" s="24"/>
      <c r="CAU7" s="24"/>
      <c r="CAV7" s="24"/>
      <c r="CAW7" s="24"/>
      <c r="CAX7" s="24"/>
      <c r="CAY7" s="24"/>
      <c r="CAZ7" s="24"/>
      <c r="CBA7" s="24"/>
      <c r="CBB7" s="24"/>
      <c r="CBC7" s="24"/>
      <c r="CBD7" s="24"/>
      <c r="CBE7" s="24"/>
      <c r="CBF7" s="24"/>
      <c r="CBG7" s="24"/>
      <c r="CBH7" s="24"/>
      <c r="CBI7" s="24"/>
      <c r="CBJ7" s="24"/>
      <c r="CBK7" s="24"/>
      <c r="CBL7" s="24"/>
      <c r="CBM7" s="24"/>
      <c r="CBN7" s="24"/>
      <c r="CBO7" s="24"/>
      <c r="CBP7" s="24"/>
      <c r="CBQ7" s="24"/>
      <c r="CBR7" s="24"/>
      <c r="CBS7" s="24"/>
      <c r="CBT7" s="24"/>
      <c r="CBU7" s="24"/>
      <c r="CBV7" s="24"/>
      <c r="CBW7" s="24"/>
      <c r="CBX7" s="24"/>
      <c r="CBY7" s="24"/>
      <c r="CBZ7" s="24"/>
      <c r="CCA7" s="24"/>
      <c r="CCB7" s="24"/>
      <c r="CCC7" s="24"/>
      <c r="CCD7" s="24"/>
      <c r="CCE7" s="24"/>
      <c r="CCF7" s="24"/>
      <c r="CCG7" s="24"/>
      <c r="CCH7" s="24"/>
      <c r="CCI7" s="24"/>
      <c r="CCJ7" s="24"/>
      <c r="CCK7" s="24"/>
      <c r="CCL7" s="24"/>
      <c r="CCM7" s="24"/>
      <c r="CCN7" s="24"/>
      <c r="CCO7" s="24"/>
      <c r="CCP7" s="24"/>
      <c r="CCQ7" s="24"/>
      <c r="CCR7" s="24"/>
      <c r="CCS7" s="24"/>
      <c r="CCT7" s="24"/>
      <c r="CCU7" s="24"/>
      <c r="CCV7" s="24"/>
      <c r="CCW7" s="24"/>
      <c r="CCX7" s="24"/>
      <c r="CCY7" s="24"/>
      <c r="CCZ7" s="24"/>
      <c r="CDA7" s="24"/>
      <c r="CDB7" s="24"/>
      <c r="CDC7" s="24"/>
      <c r="CDD7" s="24"/>
      <c r="CDE7" s="24"/>
      <c r="CDF7" s="24"/>
      <c r="CDG7" s="24"/>
      <c r="CDH7" s="24"/>
      <c r="CDI7" s="24"/>
      <c r="CDJ7" s="24"/>
      <c r="CDK7" s="24"/>
      <c r="CDL7" s="24"/>
      <c r="CDM7" s="24"/>
      <c r="CDN7" s="24"/>
      <c r="CDO7" s="24"/>
      <c r="CDP7" s="24"/>
      <c r="CDQ7" s="24"/>
      <c r="CDR7" s="24"/>
      <c r="CDS7" s="24"/>
      <c r="CDT7" s="24"/>
      <c r="CDU7" s="24"/>
      <c r="CDV7" s="24"/>
      <c r="CDW7" s="24"/>
      <c r="CDX7" s="24"/>
      <c r="CDY7" s="24"/>
      <c r="CDZ7" s="24"/>
      <c r="CEA7" s="24"/>
      <c r="CEB7" s="24"/>
      <c r="CEC7" s="24"/>
      <c r="CED7" s="24"/>
      <c r="CEE7" s="24"/>
      <c r="CEF7" s="24"/>
      <c r="CEG7" s="24"/>
      <c r="CEH7" s="24"/>
      <c r="CEI7" s="24"/>
      <c r="CEJ7" s="24"/>
      <c r="CEK7" s="24"/>
      <c r="CEL7" s="24"/>
      <c r="CEM7" s="24"/>
      <c r="CEN7" s="24"/>
      <c r="CEO7" s="24"/>
      <c r="CEP7" s="24"/>
      <c r="CEQ7" s="24"/>
      <c r="CER7" s="24"/>
      <c r="CES7" s="24"/>
      <c r="CET7" s="24"/>
      <c r="CEU7" s="24"/>
      <c r="CEV7" s="24"/>
      <c r="CEW7" s="24"/>
      <c r="CEX7" s="24"/>
      <c r="CEY7" s="24"/>
      <c r="CEZ7" s="24"/>
      <c r="CFA7" s="24"/>
      <c r="CFB7" s="24"/>
      <c r="CFC7" s="24"/>
      <c r="CFD7" s="24"/>
      <c r="CFE7" s="24"/>
      <c r="CFF7" s="24"/>
      <c r="CFG7" s="24"/>
      <c r="CFH7" s="24"/>
      <c r="CFI7" s="24"/>
      <c r="CFJ7" s="24"/>
      <c r="CFK7" s="24"/>
      <c r="CFL7" s="24"/>
      <c r="CFM7" s="24"/>
      <c r="CFN7" s="24"/>
      <c r="CFO7" s="24"/>
      <c r="CFP7" s="24"/>
      <c r="CFQ7" s="24"/>
      <c r="CFR7" s="24"/>
      <c r="CFS7" s="24"/>
      <c r="CFT7" s="24"/>
      <c r="CFU7" s="24"/>
      <c r="CFV7" s="24"/>
      <c r="CFW7" s="24"/>
      <c r="CFX7" s="24"/>
      <c r="CFY7" s="24"/>
      <c r="CFZ7" s="24"/>
      <c r="CGA7" s="24"/>
      <c r="CGB7" s="24"/>
      <c r="CGC7" s="24"/>
      <c r="CGD7" s="24"/>
      <c r="CGE7" s="24"/>
      <c r="CGF7" s="24"/>
      <c r="CGG7" s="24"/>
      <c r="CGH7" s="24"/>
      <c r="CGI7" s="24"/>
      <c r="CGJ7" s="24"/>
      <c r="CGK7" s="24"/>
      <c r="CGL7" s="24"/>
      <c r="CGM7" s="24"/>
      <c r="CGN7" s="24"/>
      <c r="CGO7" s="24"/>
      <c r="CGP7" s="24"/>
      <c r="CGQ7" s="24"/>
      <c r="CGR7" s="24"/>
      <c r="CGS7" s="24"/>
      <c r="CGT7" s="24"/>
      <c r="CGU7" s="24"/>
      <c r="CGV7" s="24"/>
      <c r="CGW7" s="24"/>
      <c r="CGX7" s="24"/>
      <c r="CGY7" s="24"/>
      <c r="CGZ7" s="24"/>
      <c r="CHA7" s="24"/>
      <c r="CHB7" s="24"/>
      <c r="CHC7" s="24"/>
      <c r="CHD7" s="24"/>
      <c r="CHE7" s="24"/>
      <c r="CHF7" s="24"/>
      <c r="CHG7" s="24"/>
      <c r="CHH7" s="24"/>
      <c r="CHI7" s="24"/>
      <c r="CHJ7" s="24"/>
      <c r="CHK7" s="24"/>
      <c r="CHL7" s="24"/>
      <c r="CHM7" s="24"/>
      <c r="CHN7" s="24"/>
      <c r="CHO7" s="24"/>
      <c r="CHP7" s="24"/>
      <c r="CHQ7" s="24"/>
      <c r="CHR7" s="24"/>
      <c r="CHS7" s="24"/>
      <c r="CHT7" s="24"/>
      <c r="CHU7" s="24"/>
      <c r="CHV7" s="24"/>
      <c r="CHW7" s="24"/>
      <c r="CHX7" s="24"/>
      <c r="CHY7" s="24"/>
      <c r="CHZ7" s="24"/>
      <c r="CIA7" s="24"/>
      <c r="CIB7" s="24"/>
      <c r="CIC7" s="24"/>
      <c r="CID7" s="24"/>
      <c r="CIE7" s="24"/>
      <c r="CIF7" s="24"/>
      <c r="CIG7" s="24"/>
      <c r="CIH7" s="24"/>
      <c r="CII7" s="24"/>
      <c r="CIJ7" s="24"/>
      <c r="CIK7" s="24"/>
      <c r="CIL7" s="24"/>
      <c r="CIM7" s="24"/>
      <c r="CIN7" s="24"/>
      <c r="CIO7" s="24"/>
      <c r="CIP7" s="24"/>
      <c r="CIQ7" s="24"/>
      <c r="CIR7" s="24"/>
      <c r="CIS7" s="24"/>
      <c r="CIT7" s="24"/>
      <c r="CIU7" s="24"/>
      <c r="CIV7" s="24"/>
      <c r="CIW7" s="24"/>
      <c r="CIX7" s="24"/>
      <c r="CIY7" s="24"/>
      <c r="CIZ7" s="24"/>
      <c r="CJA7" s="24"/>
      <c r="CJB7" s="24"/>
      <c r="CJC7" s="24"/>
      <c r="CJD7" s="24"/>
      <c r="CJE7" s="24"/>
      <c r="CJF7" s="24"/>
      <c r="CJG7" s="24"/>
      <c r="CJH7" s="24"/>
      <c r="CJI7" s="24"/>
      <c r="CJJ7" s="24"/>
      <c r="CJK7" s="24"/>
      <c r="CJL7" s="24"/>
      <c r="CJM7" s="24"/>
      <c r="CJN7" s="24"/>
      <c r="CJO7" s="24"/>
      <c r="CJP7" s="24"/>
      <c r="CJQ7" s="24"/>
      <c r="CJR7" s="24"/>
      <c r="CJS7" s="24"/>
      <c r="CJT7" s="24"/>
      <c r="CJU7" s="24"/>
      <c r="CJV7" s="24"/>
      <c r="CJW7" s="24"/>
      <c r="CJX7" s="24"/>
      <c r="CJY7" s="24"/>
      <c r="CJZ7" s="24"/>
      <c r="CKA7" s="24"/>
      <c r="CKB7" s="24"/>
      <c r="CKC7" s="24"/>
      <c r="CKD7" s="24"/>
      <c r="CKE7" s="24"/>
      <c r="CKF7" s="24"/>
      <c r="CKG7" s="24"/>
      <c r="CKH7" s="24"/>
      <c r="CKI7" s="24"/>
      <c r="CKJ7" s="24"/>
      <c r="CKK7" s="24"/>
      <c r="CKL7" s="24"/>
      <c r="CKM7" s="24"/>
      <c r="CKN7" s="24"/>
      <c r="CKO7" s="24"/>
      <c r="CKP7" s="24"/>
      <c r="CKQ7" s="24"/>
      <c r="CKR7" s="24"/>
      <c r="CKS7" s="24"/>
      <c r="CKT7" s="24"/>
      <c r="CKU7" s="24"/>
      <c r="CKV7" s="24"/>
      <c r="CKW7" s="24"/>
      <c r="CKX7" s="24"/>
      <c r="CKY7" s="24"/>
      <c r="CKZ7" s="24"/>
      <c r="CLA7" s="24"/>
      <c r="CLB7" s="24"/>
      <c r="CLC7" s="24"/>
      <c r="CLD7" s="24"/>
      <c r="CLE7" s="24"/>
      <c r="CLF7" s="24"/>
      <c r="CLG7" s="24"/>
      <c r="CLH7" s="24"/>
      <c r="CLI7" s="24"/>
      <c r="CLJ7" s="24"/>
      <c r="CLK7" s="24"/>
      <c r="CLL7" s="24"/>
      <c r="CLM7" s="24"/>
      <c r="CLN7" s="24"/>
      <c r="CLO7" s="24"/>
      <c r="CLP7" s="24"/>
      <c r="CLQ7" s="24"/>
      <c r="CLR7" s="24"/>
      <c r="CLS7" s="24"/>
      <c r="CLT7" s="24"/>
      <c r="CLU7" s="24"/>
      <c r="CLV7" s="24"/>
      <c r="CLW7" s="24"/>
      <c r="CLX7" s="24"/>
      <c r="CLY7" s="24"/>
      <c r="CLZ7" s="24"/>
      <c r="CMA7" s="24"/>
      <c r="CMB7" s="24"/>
      <c r="CMC7" s="24"/>
      <c r="CMD7" s="24"/>
      <c r="CME7" s="24"/>
      <c r="CMF7" s="24"/>
      <c r="CMG7" s="24"/>
      <c r="CMH7" s="24"/>
      <c r="CMI7" s="24"/>
      <c r="CMJ7" s="24"/>
      <c r="CMK7" s="24"/>
      <c r="CML7" s="24"/>
      <c r="CMM7" s="24"/>
      <c r="CMN7" s="24"/>
      <c r="CMO7" s="24"/>
      <c r="CMP7" s="24"/>
      <c r="CMQ7" s="24"/>
      <c r="CMR7" s="24"/>
      <c r="CMS7" s="24"/>
      <c r="CMT7" s="24"/>
      <c r="CMU7" s="24"/>
      <c r="CMV7" s="24"/>
      <c r="CMW7" s="24"/>
      <c r="CMX7" s="24"/>
      <c r="CMY7" s="24"/>
      <c r="CMZ7" s="24"/>
      <c r="CNA7" s="24"/>
      <c r="CNB7" s="24"/>
      <c r="CNC7" s="24"/>
      <c r="CND7" s="24"/>
      <c r="CNE7" s="24"/>
      <c r="CNF7" s="24"/>
      <c r="CNG7" s="24"/>
      <c r="CNH7" s="24"/>
      <c r="CNI7" s="24"/>
      <c r="CNJ7" s="24"/>
      <c r="CNK7" s="24"/>
      <c r="CNL7" s="24"/>
      <c r="CNM7" s="24"/>
      <c r="CNN7" s="24"/>
      <c r="CNO7" s="24"/>
      <c r="CNP7" s="24"/>
      <c r="CNQ7" s="24"/>
      <c r="CNR7" s="24"/>
      <c r="CNS7" s="24"/>
      <c r="CNT7" s="24"/>
      <c r="CNU7" s="24"/>
      <c r="CNV7" s="24"/>
      <c r="CNW7" s="24"/>
      <c r="CNX7" s="24"/>
      <c r="CNY7" s="24"/>
      <c r="CNZ7" s="24"/>
      <c r="COA7" s="24"/>
      <c r="COB7" s="24"/>
      <c r="COC7" s="24"/>
      <c r="COD7" s="24"/>
      <c r="COE7" s="24"/>
      <c r="COF7" s="24"/>
      <c r="COG7" s="24"/>
      <c r="COH7" s="24"/>
      <c r="COI7" s="24"/>
      <c r="COJ7" s="24"/>
      <c r="COK7" s="24"/>
      <c r="COL7" s="24"/>
      <c r="COM7" s="24"/>
      <c r="CON7" s="24"/>
      <c r="COO7" s="24"/>
      <c r="COP7" s="24"/>
      <c r="COQ7" s="24"/>
      <c r="COR7" s="24"/>
      <c r="COS7" s="24"/>
      <c r="COT7" s="24"/>
      <c r="COU7" s="24"/>
      <c r="COV7" s="24"/>
      <c r="COW7" s="24"/>
      <c r="COX7" s="24"/>
      <c r="COY7" s="24"/>
      <c r="COZ7" s="24"/>
      <c r="CPA7" s="24"/>
      <c r="CPB7" s="24"/>
      <c r="CPC7" s="24"/>
      <c r="CPD7" s="24"/>
      <c r="CPE7" s="24"/>
      <c r="CPF7" s="24"/>
      <c r="CPG7" s="24"/>
      <c r="CPH7" s="24"/>
      <c r="CPI7" s="24"/>
      <c r="CPJ7" s="24"/>
      <c r="CPK7" s="24"/>
      <c r="CPL7" s="24"/>
      <c r="CPM7" s="24"/>
      <c r="CPN7" s="24"/>
      <c r="CPO7" s="24"/>
      <c r="CPP7" s="24"/>
      <c r="CPQ7" s="24"/>
      <c r="CPR7" s="24"/>
      <c r="CPS7" s="24"/>
      <c r="CPT7" s="24"/>
      <c r="CPU7" s="24"/>
      <c r="CPV7" s="24"/>
      <c r="CPW7" s="24"/>
      <c r="CPX7" s="24"/>
      <c r="CPY7" s="24"/>
      <c r="CPZ7" s="24"/>
      <c r="CQA7" s="24"/>
      <c r="CQB7" s="24"/>
      <c r="CQC7" s="24"/>
      <c r="CQD7" s="24"/>
      <c r="CQE7" s="24"/>
      <c r="CQF7" s="24"/>
      <c r="CQG7" s="24"/>
      <c r="CQH7" s="24"/>
      <c r="CQI7" s="24"/>
      <c r="CQJ7" s="24"/>
      <c r="CQK7" s="24"/>
      <c r="CQL7" s="24"/>
      <c r="CQM7" s="24"/>
      <c r="CQN7" s="24"/>
      <c r="CQO7" s="24"/>
      <c r="CQP7" s="24"/>
      <c r="CQQ7" s="24"/>
      <c r="CQR7" s="24"/>
      <c r="CQS7" s="24"/>
      <c r="CQT7" s="24"/>
      <c r="CQU7" s="24"/>
      <c r="CQV7" s="24"/>
      <c r="CQW7" s="24"/>
      <c r="CQX7" s="24"/>
      <c r="CQY7" s="24"/>
      <c r="CQZ7" s="24"/>
      <c r="CRA7" s="24"/>
      <c r="CRB7" s="24"/>
      <c r="CRC7" s="24"/>
      <c r="CRD7" s="24"/>
      <c r="CRE7" s="24"/>
      <c r="CRF7" s="24"/>
      <c r="CRG7" s="24"/>
      <c r="CRH7" s="24"/>
      <c r="CRI7" s="24"/>
      <c r="CRJ7" s="24"/>
      <c r="CRK7" s="24"/>
      <c r="CRL7" s="24"/>
      <c r="CRM7" s="24"/>
      <c r="CRN7" s="24"/>
      <c r="CRO7" s="24"/>
      <c r="CRP7" s="24"/>
      <c r="CRQ7" s="24"/>
      <c r="CRR7" s="24"/>
      <c r="CRS7" s="24"/>
      <c r="CRT7" s="24"/>
      <c r="CRU7" s="24"/>
      <c r="CRV7" s="24"/>
      <c r="CRW7" s="24"/>
      <c r="CRX7" s="24"/>
      <c r="CRY7" s="24"/>
      <c r="CRZ7" s="24"/>
      <c r="CSA7" s="24"/>
      <c r="CSB7" s="24"/>
      <c r="CSC7" s="24"/>
      <c r="CSD7" s="24"/>
      <c r="CSE7" s="24"/>
      <c r="CSF7" s="24"/>
      <c r="CSG7" s="24"/>
      <c r="CSH7" s="24"/>
      <c r="CSI7" s="24"/>
      <c r="CSJ7" s="24"/>
      <c r="CSK7" s="24"/>
      <c r="CSL7" s="24"/>
      <c r="CSM7" s="24"/>
      <c r="CSN7" s="24"/>
      <c r="CSO7" s="24"/>
      <c r="CSP7" s="24"/>
      <c r="CSQ7" s="24"/>
      <c r="CSR7" s="24"/>
      <c r="CSS7" s="24"/>
      <c r="CST7" s="24"/>
      <c r="CSU7" s="24"/>
      <c r="CSV7" s="24"/>
      <c r="CSW7" s="24"/>
      <c r="CSX7" s="24"/>
      <c r="CSY7" s="24"/>
      <c r="CSZ7" s="24"/>
      <c r="CTA7" s="24"/>
      <c r="CTB7" s="24"/>
      <c r="CTC7" s="24"/>
      <c r="CTD7" s="24"/>
      <c r="CTE7" s="24"/>
      <c r="CTF7" s="24"/>
      <c r="CTG7" s="24"/>
      <c r="CTH7" s="24"/>
      <c r="CTI7" s="24"/>
      <c r="CTJ7" s="24"/>
      <c r="CTK7" s="24"/>
      <c r="CTL7" s="24"/>
      <c r="CTM7" s="24"/>
      <c r="CTN7" s="24"/>
      <c r="CTO7" s="24"/>
      <c r="CTP7" s="24"/>
      <c r="CTQ7" s="24"/>
      <c r="CTR7" s="24"/>
      <c r="CTS7" s="24"/>
      <c r="CTT7" s="24"/>
      <c r="CTU7" s="24"/>
      <c r="CTV7" s="24"/>
      <c r="CTW7" s="24"/>
      <c r="CTX7" s="24"/>
      <c r="CTY7" s="24"/>
      <c r="CTZ7" s="24"/>
      <c r="CUA7" s="24"/>
      <c r="CUB7" s="24"/>
      <c r="CUC7" s="24"/>
      <c r="CUD7" s="24"/>
      <c r="CUE7" s="24"/>
      <c r="CUF7" s="24"/>
      <c r="CUG7" s="24"/>
      <c r="CUH7" s="24"/>
      <c r="CUI7" s="24"/>
      <c r="CUJ7" s="24"/>
      <c r="CUK7" s="24"/>
      <c r="CUL7" s="24"/>
      <c r="CUM7" s="24"/>
      <c r="CUN7" s="24"/>
      <c r="CUO7" s="24"/>
      <c r="CUP7" s="24"/>
      <c r="CUQ7" s="24"/>
      <c r="CUR7" s="24"/>
      <c r="CUS7" s="24"/>
      <c r="CUT7" s="24"/>
      <c r="CUU7" s="24"/>
      <c r="CUV7" s="24"/>
      <c r="CUW7" s="24"/>
      <c r="CUX7" s="24"/>
      <c r="CUY7" s="24"/>
      <c r="CUZ7" s="24"/>
      <c r="CVA7" s="24"/>
      <c r="CVB7" s="24"/>
      <c r="CVC7" s="24"/>
      <c r="CVD7" s="24"/>
      <c r="CVE7" s="24"/>
      <c r="CVF7" s="24"/>
      <c r="CVG7" s="24"/>
      <c r="CVH7" s="24"/>
      <c r="CVI7" s="24"/>
      <c r="CVJ7" s="24"/>
      <c r="CVK7" s="24"/>
      <c r="CVL7" s="24"/>
      <c r="CVM7" s="24"/>
      <c r="CVN7" s="24"/>
      <c r="CVO7" s="24"/>
      <c r="CVP7" s="24"/>
      <c r="CVQ7" s="24"/>
      <c r="CVR7" s="24"/>
      <c r="CVS7" s="24"/>
      <c r="CVT7" s="24"/>
      <c r="CVU7" s="24"/>
      <c r="CVV7" s="24"/>
      <c r="CVW7" s="24"/>
      <c r="CVX7" s="24"/>
      <c r="CVY7" s="24"/>
      <c r="CVZ7" s="24"/>
      <c r="CWA7" s="24"/>
      <c r="CWB7" s="24"/>
      <c r="CWC7" s="24"/>
      <c r="CWD7" s="24"/>
      <c r="CWE7" s="24"/>
      <c r="CWF7" s="24"/>
      <c r="CWG7" s="24"/>
      <c r="CWH7" s="24"/>
      <c r="CWI7" s="24"/>
      <c r="CWJ7" s="24"/>
      <c r="CWK7" s="24"/>
      <c r="CWL7" s="24"/>
      <c r="CWM7" s="24"/>
      <c r="CWN7" s="24"/>
      <c r="CWO7" s="24"/>
      <c r="CWP7" s="24"/>
      <c r="CWQ7" s="24"/>
      <c r="CWR7" s="24"/>
      <c r="CWS7" s="24"/>
      <c r="CWT7" s="24"/>
      <c r="CWU7" s="24"/>
      <c r="CWV7" s="24"/>
      <c r="CWW7" s="24"/>
      <c r="CWX7" s="24"/>
      <c r="CWY7" s="24"/>
      <c r="CWZ7" s="24"/>
      <c r="CXA7" s="24"/>
      <c r="CXB7" s="24"/>
      <c r="CXC7" s="24"/>
      <c r="CXD7" s="24"/>
      <c r="CXE7" s="24"/>
      <c r="CXF7" s="24"/>
      <c r="CXG7" s="24"/>
      <c r="CXH7" s="24"/>
      <c r="CXI7" s="24"/>
      <c r="CXJ7" s="24"/>
      <c r="CXK7" s="24"/>
      <c r="CXL7" s="24"/>
      <c r="CXM7" s="24"/>
      <c r="CXN7" s="24"/>
      <c r="CXO7" s="24"/>
      <c r="CXP7" s="24"/>
      <c r="CXQ7" s="24"/>
      <c r="CXR7" s="24"/>
      <c r="CXS7" s="24"/>
      <c r="CXT7" s="24"/>
      <c r="CXU7" s="24"/>
      <c r="CXV7" s="24"/>
      <c r="CXW7" s="24"/>
      <c r="CXX7" s="24"/>
      <c r="CXY7" s="24"/>
      <c r="CXZ7" s="24"/>
      <c r="CYA7" s="24"/>
      <c r="CYB7" s="24"/>
      <c r="CYC7" s="24"/>
      <c r="CYD7" s="24"/>
      <c r="CYE7" s="24"/>
      <c r="CYF7" s="24"/>
      <c r="CYG7" s="24"/>
      <c r="CYH7" s="24"/>
      <c r="CYI7" s="24"/>
      <c r="CYJ7" s="24"/>
      <c r="CYK7" s="24"/>
      <c r="CYL7" s="24"/>
      <c r="CYM7" s="24"/>
      <c r="CYN7" s="24"/>
      <c r="CYO7" s="24"/>
      <c r="CYP7" s="24"/>
      <c r="CYQ7" s="24"/>
      <c r="CYR7" s="24"/>
      <c r="CYS7" s="24"/>
      <c r="CYT7" s="24"/>
      <c r="CYU7" s="24"/>
      <c r="CYV7" s="24"/>
      <c r="CYW7" s="24"/>
      <c r="CYX7" s="24"/>
      <c r="CYY7" s="24"/>
      <c r="CYZ7" s="24"/>
      <c r="CZA7" s="24"/>
      <c r="CZB7" s="24"/>
      <c r="CZC7" s="24"/>
      <c r="CZD7" s="24"/>
      <c r="CZE7" s="24"/>
      <c r="CZF7" s="24"/>
      <c r="CZG7" s="24"/>
      <c r="CZH7" s="24"/>
      <c r="CZI7" s="24"/>
      <c r="CZJ7" s="24"/>
      <c r="CZK7" s="24"/>
      <c r="CZL7" s="24"/>
      <c r="CZM7" s="24"/>
      <c r="CZN7" s="24"/>
      <c r="CZO7" s="24"/>
      <c r="CZP7" s="24"/>
      <c r="CZQ7" s="24"/>
      <c r="CZR7" s="24"/>
      <c r="CZS7" s="24"/>
      <c r="CZT7" s="24"/>
      <c r="CZU7" s="24"/>
      <c r="CZV7" s="24"/>
      <c r="CZW7" s="24"/>
      <c r="CZX7" s="24"/>
      <c r="CZY7" s="24"/>
      <c r="CZZ7" s="24"/>
      <c r="DAA7" s="24"/>
      <c r="DAB7" s="24"/>
      <c r="DAC7" s="24"/>
      <c r="DAD7" s="24"/>
      <c r="DAE7" s="24"/>
      <c r="DAF7" s="24"/>
      <c r="DAG7" s="24"/>
      <c r="DAH7" s="24"/>
      <c r="DAI7" s="24"/>
      <c r="DAJ7" s="24"/>
      <c r="DAK7" s="24"/>
      <c r="DAL7" s="24"/>
      <c r="DAM7" s="24"/>
      <c r="DAN7" s="24"/>
      <c r="DAO7" s="24"/>
      <c r="DAP7" s="24"/>
      <c r="DAQ7" s="24"/>
      <c r="DAR7" s="24"/>
      <c r="DAS7" s="24"/>
      <c r="DAT7" s="24"/>
      <c r="DAU7" s="24"/>
      <c r="DAV7" s="24"/>
      <c r="DAW7" s="24"/>
      <c r="DAX7" s="24"/>
      <c r="DAY7" s="24"/>
      <c r="DAZ7" s="24"/>
      <c r="DBA7" s="24"/>
      <c r="DBB7" s="24"/>
      <c r="DBC7" s="24"/>
      <c r="DBD7" s="24"/>
      <c r="DBE7" s="24"/>
      <c r="DBF7" s="24"/>
      <c r="DBG7" s="24"/>
      <c r="DBH7" s="24"/>
      <c r="DBI7" s="24"/>
      <c r="DBJ7" s="24"/>
      <c r="DBK7" s="24"/>
      <c r="DBL7" s="24"/>
      <c r="DBM7" s="24"/>
      <c r="DBN7" s="24"/>
      <c r="DBO7" s="24"/>
      <c r="DBP7" s="24"/>
      <c r="DBQ7" s="24"/>
      <c r="DBR7" s="24"/>
      <c r="DBS7" s="24"/>
      <c r="DBT7" s="24"/>
      <c r="DBU7" s="24"/>
      <c r="DBV7" s="24"/>
      <c r="DBW7" s="24"/>
      <c r="DBX7" s="24"/>
      <c r="DBY7" s="24"/>
      <c r="DBZ7" s="24"/>
      <c r="DCA7" s="24"/>
      <c r="DCB7" s="24"/>
      <c r="DCC7" s="24"/>
      <c r="DCD7" s="24"/>
      <c r="DCE7" s="24"/>
      <c r="DCF7" s="24"/>
      <c r="DCG7" s="24"/>
      <c r="DCH7" s="24"/>
      <c r="DCI7" s="24"/>
      <c r="DCJ7" s="24"/>
      <c r="DCK7" s="24"/>
      <c r="DCL7" s="24"/>
      <c r="DCM7" s="24"/>
      <c r="DCN7" s="24"/>
      <c r="DCO7" s="24"/>
      <c r="DCP7" s="24"/>
      <c r="DCQ7" s="24"/>
      <c r="DCR7" s="24"/>
      <c r="DCS7" s="24"/>
      <c r="DCT7" s="24"/>
      <c r="DCU7" s="24"/>
      <c r="DCV7" s="24"/>
      <c r="DCW7" s="24"/>
      <c r="DCX7" s="24"/>
      <c r="DCY7" s="24"/>
      <c r="DCZ7" s="24"/>
      <c r="DDA7" s="24"/>
      <c r="DDB7" s="24"/>
      <c r="DDC7" s="24"/>
      <c r="DDD7" s="24"/>
      <c r="DDE7" s="24"/>
      <c r="DDF7" s="24"/>
      <c r="DDG7" s="24"/>
      <c r="DDH7" s="24"/>
      <c r="DDI7" s="24"/>
      <c r="DDJ7" s="24"/>
      <c r="DDK7" s="24"/>
      <c r="DDL7" s="24"/>
      <c r="DDM7" s="24"/>
      <c r="DDN7" s="24"/>
      <c r="DDO7" s="24"/>
      <c r="DDP7" s="24"/>
      <c r="DDQ7" s="24"/>
      <c r="DDR7" s="24"/>
      <c r="DDS7" s="24"/>
      <c r="DDT7" s="24"/>
      <c r="DDU7" s="24"/>
      <c r="DDV7" s="24"/>
      <c r="DDW7" s="24"/>
      <c r="DDX7" s="24"/>
      <c r="DDY7" s="24"/>
      <c r="DDZ7" s="24"/>
      <c r="DEA7" s="24"/>
      <c r="DEB7" s="24"/>
      <c r="DEC7" s="24"/>
      <c r="DED7" s="24"/>
      <c r="DEE7" s="24"/>
      <c r="DEF7" s="24"/>
      <c r="DEG7" s="24"/>
      <c r="DEH7" s="24"/>
      <c r="DEI7" s="24"/>
      <c r="DEJ7" s="24"/>
      <c r="DEK7" s="24"/>
      <c r="DEL7" s="24"/>
      <c r="DEM7" s="24"/>
      <c r="DEN7" s="24"/>
      <c r="DEO7" s="24"/>
      <c r="DEP7" s="24"/>
      <c r="DEQ7" s="24"/>
      <c r="DER7" s="24"/>
      <c r="DES7" s="24"/>
      <c r="DET7" s="24"/>
      <c r="DEU7" s="24"/>
      <c r="DEV7" s="24"/>
      <c r="DEW7" s="24"/>
      <c r="DEX7" s="24"/>
      <c r="DEY7" s="24"/>
      <c r="DEZ7" s="24"/>
      <c r="DFA7" s="24"/>
      <c r="DFB7" s="24"/>
      <c r="DFC7" s="24"/>
      <c r="DFD7" s="24"/>
      <c r="DFE7" s="24"/>
      <c r="DFF7" s="24"/>
      <c r="DFG7" s="24"/>
      <c r="DFH7" s="24"/>
      <c r="DFI7" s="24"/>
      <c r="DFJ7" s="24"/>
      <c r="DFK7" s="24"/>
      <c r="DFL7" s="24"/>
      <c r="DFM7" s="24"/>
      <c r="DFN7" s="24"/>
      <c r="DFO7" s="24"/>
      <c r="DFP7" s="24"/>
      <c r="DFQ7" s="24"/>
      <c r="DFR7" s="24"/>
      <c r="DFS7" s="24"/>
      <c r="DFT7" s="24"/>
      <c r="DFU7" s="24"/>
      <c r="DFV7" s="24"/>
      <c r="DFW7" s="24"/>
      <c r="DFX7" s="24"/>
      <c r="DFY7" s="24"/>
      <c r="DFZ7" s="24"/>
      <c r="DGA7" s="24"/>
      <c r="DGB7" s="24"/>
      <c r="DGC7" s="24"/>
      <c r="DGD7" s="24"/>
      <c r="DGE7" s="24"/>
      <c r="DGF7" s="24"/>
      <c r="DGG7" s="24"/>
      <c r="DGH7" s="24"/>
      <c r="DGI7" s="24"/>
      <c r="DGJ7" s="24"/>
      <c r="DGK7" s="24"/>
      <c r="DGL7" s="24"/>
      <c r="DGM7" s="24"/>
      <c r="DGN7" s="24"/>
      <c r="DGO7" s="24"/>
      <c r="DGP7" s="24"/>
      <c r="DGQ7" s="24"/>
      <c r="DGR7" s="24"/>
      <c r="DGS7" s="24"/>
      <c r="DGT7" s="24"/>
      <c r="DGU7" s="24"/>
      <c r="DGV7" s="24"/>
      <c r="DGW7" s="24"/>
      <c r="DGX7" s="24"/>
      <c r="DGY7" s="24"/>
      <c r="DGZ7" s="24"/>
      <c r="DHA7" s="24"/>
      <c r="DHB7" s="24"/>
      <c r="DHC7" s="24"/>
      <c r="DHD7" s="24"/>
      <c r="DHE7" s="24"/>
      <c r="DHF7" s="24"/>
      <c r="DHG7" s="24"/>
      <c r="DHH7" s="24"/>
      <c r="DHI7" s="24"/>
      <c r="DHJ7" s="24"/>
      <c r="DHK7" s="24"/>
      <c r="DHL7" s="24"/>
      <c r="DHM7" s="24"/>
      <c r="DHN7" s="24"/>
      <c r="DHO7" s="24"/>
      <c r="DHP7" s="24"/>
      <c r="DHQ7" s="24"/>
      <c r="DHR7" s="24"/>
      <c r="DHS7" s="24"/>
      <c r="DHT7" s="24"/>
      <c r="DHU7" s="24"/>
      <c r="DHV7" s="24"/>
      <c r="DHW7" s="24"/>
      <c r="DHX7" s="24"/>
      <c r="DHY7" s="24"/>
      <c r="DHZ7" s="24"/>
      <c r="DIA7" s="24"/>
      <c r="DIB7" s="24"/>
      <c r="DIC7" s="24"/>
      <c r="DID7" s="24"/>
      <c r="DIE7" s="24"/>
      <c r="DIF7" s="24"/>
      <c r="DIG7" s="24"/>
      <c r="DIH7" s="24"/>
      <c r="DII7" s="24"/>
      <c r="DIJ7" s="24"/>
      <c r="DIK7" s="24"/>
      <c r="DIL7" s="24"/>
      <c r="DIM7" s="24"/>
      <c r="DIN7" s="24"/>
      <c r="DIO7" s="24"/>
      <c r="DIP7" s="24"/>
      <c r="DIQ7" s="24"/>
      <c r="DIR7" s="24"/>
      <c r="DIS7" s="24"/>
      <c r="DIT7" s="24"/>
      <c r="DIU7" s="24"/>
      <c r="DIV7" s="24"/>
      <c r="DIW7" s="24"/>
      <c r="DIX7" s="24"/>
      <c r="DIY7" s="24"/>
      <c r="DIZ7" s="24"/>
      <c r="DJA7" s="24"/>
      <c r="DJB7" s="24"/>
      <c r="DJC7" s="24"/>
      <c r="DJD7" s="24"/>
      <c r="DJE7" s="24"/>
      <c r="DJF7" s="24"/>
      <c r="DJG7" s="24"/>
      <c r="DJH7" s="24"/>
      <c r="DJI7" s="24"/>
      <c r="DJJ7" s="24"/>
      <c r="DJK7" s="24"/>
      <c r="DJL7" s="24"/>
      <c r="DJM7" s="24"/>
      <c r="DJN7" s="24"/>
      <c r="DJO7" s="24"/>
      <c r="DJP7" s="24"/>
      <c r="DJQ7" s="24"/>
      <c r="DJR7" s="24"/>
      <c r="DJS7" s="24"/>
      <c r="DJT7" s="24"/>
      <c r="DJU7" s="24"/>
      <c r="DJV7" s="24"/>
      <c r="DJW7" s="24"/>
      <c r="DJX7" s="24"/>
      <c r="DJY7" s="24"/>
      <c r="DJZ7" s="24"/>
      <c r="DKA7" s="24"/>
      <c r="DKB7" s="24"/>
      <c r="DKC7" s="24"/>
      <c r="DKD7" s="24"/>
      <c r="DKE7" s="24"/>
      <c r="DKF7" s="24"/>
      <c r="DKG7" s="24"/>
      <c r="DKH7" s="24"/>
      <c r="DKI7" s="24"/>
      <c r="DKJ7" s="24"/>
      <c r="DKK7" s="24"/>
      <c r="DKL7" s="24"/>
      <c r="DKM7" s="24"/>
      <c r="DKN7" s="24"/>
      <c r="DKO7" s="24"/>
      <c r="DKP7" s="24"/>
      <c r="DKQ7" s="24"/>
      <c r="DKR7" s="24"/>
      <c r="DKS7" s="24"/>
      <c r="DKT7" s="24"/>
      <c r="DKU7" s="24"/>
      <c r="DKV7" s="24"/>
      <c r="DKW7" s="24"/>
      <c r="DKX7" s="24"/>
      <c r="DKY7" s="24"/>
      <c r="DKZ7" s="24"/>
      <c r="DLA7" s="24"/>
      <c r="DLB7" s="24"/>
      <c r="DLC7" s="24"/>
      <c r="DLD7" s="24"/>
      <c r="DLE7" s="24"/>
      <c r="DLF7" s="24"/>
      <c r="DLG7" s="24"/>
      <c r="DLH7" s="24"/>
      <c r="DLI7" s="24"/>
      <c r="DLJ7" s="24"/>
      <c r="DLK7" s="24"/>
      <c r="DLL7" s="24"/>
      <c r="DLM7" s="24"/>
      <c r="DLN7" s="24"/>
      <c r="DLO7" s="24"/>
      <c r="DLP7" s="24"/>
      <c r="DLQ7" s="24"/>
      <c r="DLR7" s="24"/>
      <c r="DLS7" s="24"/>
      <c r="DLT7" s="24"/>
      <c r="DLU7" s="24"/>
      <c r="DLV7" s="24"/>
      <c r="DLW7" s="24"/>
      <c r="DLX7" s="24"/>
      <c r="DLY7" s="24"/>
      <c r="DLZ7" s="24"/>
      <c r="DMA7" s="24"/>
      <c r="DMB7" s="24"/>
      <c r="DMC7" s="24"/>
      <c r="DMD7" s="24"/>
      <c r="DME7" s="24"/>
      <c r="DMF7" s="24"/>
      <c r="DMG7" s="24"/>
      <c r="DMH7" s="24"/>
      <c r="DMI7" s="24"/>
      <c r="DMJ7" s="24"/>
      <c r="DMK7" s="24"/>
      <c r="DML7" s="24"/>
      <c r="DMM7" s="24"/>
      <c r="DMN7" s="24"/>
      <c r="DMO7" s="24"/>
      <c r="DMP7" s="24"/>
      <c r="DMQ7" s="24"/>
      <c r="DMR7" s="24"/>
      <c r="DMS7" s="24"/>
      <c r="DMT7" s="24"/>
      <c r="DMU7" s="24"/>
      <c r="DMV7" s="24"/>
      <c r="DMW7" s="24"/>
      <c r="DMX7" s="24"/>
      <c r="DMY7" s="24"/>
      <c r="DMZ7" s="24"/>
      <c r="DNA7" s="24"/>
      <c r="DNB7" s="24"/>
      <c r="DNC7" s="24"/>
      <c r="DND7" s="24"/>
      <c r="DNE7" s="24"/>
      <c r="DNF7" s="24"/>
      <c r="DNG7" s="24"/>
      <c r="DNH7" s="24"/>
      <c r="DNI7" s="24"/>
      <c r="DNJ7" s="24"/>
      <c r="DNK7" s="24"/>
      <c r="DNL7" s="24"/>
      <c r="DNM7" s="24"/>
      <c r="DNN7" s="24"/>
      <c r="DNO7" s="24"/>
      <c r="DNP7" s="24"/>
      <c r="DNQ7" s="24"/>
      <c r="DNR7" s="24"/>
      <c r="DNS7" s="24"/>
      <c r="DNT7" s="24"/>
      <c r="DNU7" s="24"/>
      <c r="DNV7" s="24"/>
      <c r="DNW7" s="24"/>
      <c r="DNX7" s="24"/>
      <c r="DNY7" s="24"/>
      <c r="DNZ7" s="24"/>
      <c r="DOA7" s="24"/>
      <c r="DOB7" s="24"/>
      <c r="DOC7" s="24"/>
      <c r="DOD7" s="24"/>
      <c r="DOE7" s="24"/>
      <c r="DOF7" s="24"/>
      <c r="DOG7" s="24"/>
      <c r="DOH7" s="24"/>
      <c r="DOI7" s="24"/>
      <c r="DOJ7" s="24"/>
      <c r="DOK7" s="24"/>
      <c r="DOL7" s="24"/>
      <c r="DOM7" s="24"/>
      <c r="DON7" s="24"/>
      <c r="DOO7" s="24"/>
      <c r="DOP7" s="24"/>
      <c r="DOQ7" s="24"/>
      <c r="DOR7" s="24"/>
      <c r="DOS7" s="24"/>
      <c r="DOT7" s="24"/>
      <c r="DOU7" s="24"/>
      <c r="DOV7" s="24"/>
      <c r="DOW7" s="24"/>
      <c r="DOX7" s="24"/>
      <c r="DOY7" s="24"/>
      <c r="DOZ7" s="24"/>
      <c r="DPA7" s="24"/>
      <c r="DPB7" s="24"/>
      <c r="DPC7" s="24"/>
      <c r="DPD7" s="24"/>
      <c r="DPE7" s="24"/>
      <c r="DPF7" s="24"/>
      <c r="DPG7" s="24"/>
      <c r="DPH7" s="24"/>
      <c r="DPI7" s="24"/>
      <c r="DPJ7" s="24"/>
      <c r="DPK7" s="24"/>
      <c r="DPL7" s="24"/>
      <c r="DPM7" s="24"/>
      <c r="DPN7" s="24"/>
      <c r="DPO7" s="24"/>
      <c r="DPP7" s="24"/>
      <c r="DPQ7" s="24"/>
      <c r="DPR7" s="24"/>
      <c r="DPS7" s="24"/>
      <c r="DPT7" s="24"/>
      <c r="DPU7" s="24"/>
      <c r="DPV7" s="24"/>
      <c r="DPW7" s="24"/>
      <c r="DPX7" s="24"/>
      <c r="DPY7" s="24"/>
      <c r="DPZ7" s="24"/>
      <c r="DQA7" s="24"/>
      <c r="DQB7" s="24"/>
      <c r="DQC7" s="24"/>
      <c r="DQD7" s="24"/>
      <c r="DQE7" s="24"/>
      <c r="DQF7" s="24"/>
      <c r="DQG7" s="24"/>
      <c r="DQH7" s="24"/>
      <c r="DQI7" s="24"/>
      <c r="DQJ7" s="24"/>
      <c r="DQK7" s="24"/>
      <c r="DQL7" s="24"/>
      <c r="DQM7" s="24"/>
      <c r="DQN7" s="24"/>
      <c r="DQO7" s="24"/>
      <c r="DQP7" s="24"/>
      <c r="DQQ7" s="24"/>
      <c r="DQR7" s="24"/>
      <c r="DQS7" s="24"/>
      <c r="DQT7" s="24"/>
      <c r="DQU7" s="24"/>
      <c r="DQV7" s="24"/>
      <c r="DQW7" s="24"/>
      <c r="DQX7" s="24"/>
      <c r="DQY7" s="24"/>
      <c r="DQZ7" s="24"/>
      <c r="DRA7" s="24"/>
      <c r="DRB7" s="24"/>
      <c r="DRC7" s="24"/>
      <c r="DRD7" s="24"/>
      <c r="DRE7" s="24"/>
      <c r="DRF7" s="24"/>
      <c r="DRG7" s="24"/>
      <c r="DRH7" s="24"/>
      <c r="DRI7" s="24"/>
      <c r="DRJ7" s="24"/>
      <c r="DRK7" s="24"/>
      <c r="DRL7" s="24"/>
      <c r="DRM7" s="24"/>
      <c r="DRN7" s="24"/>
      <c r="DRO7" s="24"/>
      <c r="DRP7" s="24"/>
      <c r="DRQ7" s="24"/>
      <c r="DRR7" s="24"/>
      <c r="DRS7" s="24"/>
      <c r="DRT7" s="24"/>
      <c r="DRU7" s="24"/>
      <c r="DRV7" s="24"/>
      <c r="DRW7" s="24"/>
      <c r="DRX7" s="24"/>
      <c r="DRY7" s="24"/>
      <c r="DRZ7" s="24"/>
      <c r="DSA7" s="24"/>
      <c r="DSB7" s="24"/>
      <c r="DSC7" s="24"/>
      <c r="DSD7" s="24"/>
      <c r="DSE7" s="24"/>
      <c r="DSF7" s="24"/>
      <c r="DSG7" s="24"/>
      <c r="DSH7" s="24"/>
      <c r="DSI7" s="24"/>
      <c r="DSJ7" s="24"/>
      <c r="DSK7" s="24"/>
      <c r="DSL7" s="24"/>
      <c r="DSM7" s="24"/>
      <c r="DSN7" s="24"/>
      <c r="DSO7" s="24"/>
      <c r="DSP7" s="24"/>
      <c r="DSQ7" s="24"/>
      <c r="DSR7" s="24"/>
      <c r="DSS7" s="24"/>
      <c r="DST7" s="24"/>
      <c r="DSU7" s="24"/>
      <c r="DSV7" s="24"/>
      <c r="DSW7" s="24"/>
      <c r="DSX7" s="24"/>
      <c r="DSY7" s="24"/>
      <c r="DSZ7" s="24"/>
      <c r="DTA7" s="24"/>
      <c r="DTB7" s="24"/>
      <c r="DTC7" s="24"/>
      <c r="DTD7" s="24"/>
      <c r="DTE7" s="24"/>
      <c r="DTF7" s="24"/>
      <c r="DTG7" s="24"/>
      <c r="DTH7" s="24"/>
      <c r="DTI7" s="24"/>
      <c r="DTJ7" s="24"/>
      <c r="DTK7" s="24"/>
      <c r="DTL7" s="24"/>
      <c r="DTM7" s="24"/>
      <c r="DTN7" s="24"/>
      <c r="DTO7" s="24"/>
      <c r="DTP7" s="24"/>
      <c r="DTQ7" s="24"/>
      <c r="DTR7" s="24"/>
      <c r="DTS7" s="24"/>
      <c r="DTT7" s="24"/>
      <c r="DTU7" s="24"/>
      <c r="DTV7" s="24"/>
      <c r="DTW7" s="24"/>
      <c r="DTX7" s="24"/>
      <c r="DTY7" s="24"/>
      <c r="DTZ7" s="24"/>
      <c r="DUA7" s="24"/>
      <c r="DUB7" s="24"/>
      <c r="DUC7" s="24"/>
      <c r="DUD7" s="24"/>
      <c r="DUE7" s="24"/>
      <c r="DUF7" s="24"/>
      <c r="DUG7" s="24"/>
      <c r="DUH7" s="24"/>
      <c r="DUI7" s="24"/>
      <c r="DUJ7" s="24"/>
      <c r="DUK7" s="24"/>
      <c r="DUL7" s="24"/>
      <c r="DUM7" s="24"/>
      <c r="DUN7" s="24"/>
      <c r="DUO7" s="24"/>
      <c r="DUP7" s="24"/>
      <c r="DUQ7" s="24"/>
      <c r="DUR7" s="24"/>
      <c r="DUS7" s="24"/>
      <c r="DUT7" s="24"/>
      <c r="DUU7" s="24"/>
      <c r="DUV7" s="24"/>
      <c r="DUW7" s="24"/>
      <c r="DUX7" s="24"/>
      <c r="DUY7" s="24"/>
      <c r="DUZ7" s="24"/>
      <c r="DVA7" s="24"/>
      <c r="DVB7" s="24"/>
      <c r="DVC7" s="24"/>
      <c r="DVD7" s="24"/>
      <c r="DVE7" s="24"/>
      <c r="DVF7" s="24"/>
      <c r="DVG7" s="24"/>
      <c r="DVH7" s="24"/>
      <c r="DVI7" s="24"/>
      <c r="DVJ7" s="24"/>
      <c r="DVK7" s="24"/>
      <c r="DVL7" s="24"/>
      <c r="DVM7" s="24"/>
      <c r="DVN7" s="24"/>
      <c r="DVO7" s="24"/>
      <c r="DVP7" s="24"/>
      <c r="DVQ7" s="24"/>
      <c r="DVR7" s="24"/>
      <c r="DVS7" s="24"/>
      <c r="DVT7" s="24"/>
      <c r="DVU7" s="24"/>
      <c r="DVV7" s="24"/>
      <c r="DVW7" s="24"/>
      <c r="DVX7" s="24"/>
      <c r="DVY7" s="24"/>
      <c r="DVZ7" s="24"/>
      <c r="DWA7" s="24"/>
      <c r="DWB7" s="24"/>
      <c r="DWC7" s="24"/>
      <c r="DWD7" s="24"/>
      <c r="DWE7" s="24"/>
      <c r="DWF7" s="24"/>
      <c r="DWG7" s="24"/>
      <c r="DWH7" s="24"/>
      <c r="DWI7" s="24"/>
      <c r="DWJ7" s="24"/>
      <c r="DWK7" s="24"/>
      <c r="DWL7" s="24"/>
      <c r="DWM7" s="24"/>
      <c r="DWN7" s="24"/>
      <c r="DWO7" s="24"/>
      <c r="DWP7" s="24"/>
      <c r="DWQ7" s="24"/>
      <c r="DWR7" s="24"/>
      <c r="DWS7" s="24"/>
      <c r="DWT7" s="24"/>
      <c r="DWU7" s="24"/>
      <c r="DWV7" s="24"/>
      <c r="DWW7" s="24"/>
      <c r="DWX7" s="24"/>
      <c r="DWY7" s="24"/>
      <c r="DWZ7" s="24"/>
      <c r="DXA7" s="24"/>
      <c r="DXB7" s="24"/>
      <c r="DXC7" s="24"/>
      <c r="DXD7" s="24"/>
      <c r="DXE7" s="24"/>
      <c r="DXF7" s="24"/>
      <c r="DXG7" s="24"/>
      <c r="DXH7" s="24"/>
      <c r="DXI7" s="24"/>
      <c r="DXJ7" s="24"/>
      <c r="DXK7" s="24"/>
      <c r="DXL7" s="24"/>
      <c r="DXM7" s="24"/>
      <c r="DXN7" s="24"/>
      <c r="DXO7" s="24"/>
      <c r="DXP7" s="24"/>
      <c r="DXQ7" s="24"/>
      <c r="DXR7" s="24"/>
      <c r="DXS7" s="24"/>
      <c r="DXT7" s="24"/>
      <c r="DXU7" s="24"/>
      <c r="DXV7" s="24"/>
      <c r="DXW7" s="24"/>
      <c r="DXX7" s="24"/>
      <c r="DXY7" s="24"/>
      <c r="DXZ7" s="24"/>
      <c r="DYA7" s="24"/>
      <c r="DYB7" s="24"/>
      <c r="DYC7" s="24"/>
      <c r="DYD7" s="24"/>
      <c r="DYE7" s="24"/>
      <c r="DYF7" s="24"/>
      <c r="DYG7" s="24"/>
      <c r="DYH7" s="24"/>
      <c r="DYI7" s="24"/>
      <c r="DYJ7" s="24"/>
      <c r="DYK7" s="24"/>
      <c r="DYL7" s="24"/>
      <c r="DYM7" s="24"/>
      <c r="DYN7" s="24"/>
      <c r="DYO7" s="24"/>
      <c r="DYP7" s="24"/>
      <c r="DYQ7" s="24"/>
      <c r="DYR7" s="24"/>
      <c r="DYS7" s="24"/>
      <c r="DYT7" s="24"/>
      <c r="DYU7" s="24"/>
      <c r="DYV7" s="24"/>
      <c r="DYW7" s="24"/>
      <c r="DYX7" s="24"/>
      <c r="DYY7" s="24"/>
      <c r="DYZ7" s="24"/>
      <c r="DZA7" s="24"/>
      <c r="DZB7" s="24"/>
      <c r="DZC7" s="24"/>
      <c r="DZD7" s="24"/>
      <c r="DZE7" s="24"/>
      <c r="DZF7" s="24"/>
      <c r="DZG7" s="24"/>
      <c r="DZH7" s="24"/>
      <c r="DZI7" s="24"/>
      <c r="DZJ7" s="24"/>
      <c r="DZK7" s="24"/>
      <c r="DZL7" s="24"/>
      <c r="DZM7" s="24"/>
      <c r="DZN7" s="24"/>
      <c r="DZO7" s="24"/>
      <c r="DZP7" s="24"/>
      <c r="DZQ7" s="24"/>
      <c r="DZR7" s="24"/>
      <c r="DZS7" s="24"/>
      <c r="DZT7" s="24"/>
      <c r="DZU7" s="24"/>
      <c r="DZV7" s="24"/>
      <c r="DZW7" s="24"/>
      <c r="DZX7" s="24"/>
      <c r="DZY7" s="24"/>
      <c r="DZZ7" s="24"/>
      <c r="EAA7" s="24"/>
      <c r="EAB7" s="24"/>
      <c r="EAC7" s="24"/>
      <c r="EAD7" s="24"/>
      <c r="EAE7" s="24"/>
      <c r="EAF7" s="24"/>
      <c r="EAG7" s="24"/>
      <c r="EAH7" s="24"/>
      <c r="EAI7" s="24"/>
      <c r="EAJ7" s="24"/>
      <c r="EAK7" s="24"/>
      <c r="EAL7" s="24"/>
      <c r="EAM7" s="24"/>
      <c r="EAN7" s="24"/>
      <c r="EAO7" s="24"/>
      <c r="EAP7" s="24"/>
      <c r="EAQ7" s="24"/>
      <c r="EAR7" s="24"/>
      <c r="EAS7" s="24"/>
      <c r="EAT7" s="24"/>
      <c r="EAU7" s="24"/>
      <c r="EAV7" s="24"/>
      <c r="EAW7" s="24"/>
      <c r="EAX7" s="24"/>
      <c r="EAY7" s="24"/>
      <c r="EAZ7" s="24"/>
      <c r="EBA7" s="24"/>
      <c r="EBB7" s="24"/>
      <c r="EBC7" s="24"/>
      <c r="EBD7" s="24"/>
      <c r="EBE7" s="24"/>
      <c r="EBF7" s="24"/>
      <c r="EBG7" s="24"/>
      <c r="EBH7" s="24"/>
      <c r="EBI7" s="24"/>
      <c r="EBJ7" s="24"/>
      <c r="EBK7" s="24"/>
      <c r="EBL7" s="24"/>
      <c r="EBM7" s="24"/>
      <c r="EBN7" s="24"/>
      <c r="EBO7" s="24"/>
      <c r="EBP7" s="24"/>
      <c r="EBQ7" s="24"/>
      <c r="EBR7" s="24"/>
      <c r="EBS7" s="24"/>
      <c r="EBT7" s="24"/>
      <c r="EBU7" s="24"/>
      <c r="EBV7" s="24"/>
      <c r="EBW7" s="24"/>
      <c r="EBX7" s="24"/>
      <c r="EBY7" s="24"/>
      <c r="EBZ7" s="24"/>
      <c r="ECA7" s="24"/>
      <c r="ECB7" s="24"/>
      <c r="ECC7" s="24"/>
      <c r="ECD7" s="24"/>
      <c r="ECE7" s="24"/>
      <c r="ECF7" s="24"/>
      <c r="ECG7" s="24"/>
      <c r="ECH7" s="24"/>
      <c r="ECI7" s="24"/>
      <c r="ECJ7" s="24"/>
      <c r="ECK7" s="24"/>
      <c r="ECL7" s="24"/>
      <c r="ECM7" s="24"/>
      <c r="ECN7" s="24"/>
      <c r="ECO7" s="24"/>
      <c r="ECP7" s="24"/>
      <c r="ECQ7" s="24"/>
      <c r="ECR7" s="24"/>
      <c r="ECS7" s="24"/>
      <c r="ECT7" s="24"/>
      <c r="ECU7" s="24"/>
      <c r="ECV7" s="24"/>
      <c r="ECW7" s="24"/>
      <c r="ECX7" s="24"/>
      <c r="ECY7" s="24"/>
      <c r="ECZ7" s="24"/>
      <c r="EDA7" s="24"/>
      <c r="EDB7" s="24"/>
      <c r="EDC7" s="24"/>
      <c r="EDD7" s="24"/>
      <c r="EDE7" s="24"/>
      <c r="EDF7" s="24"/>
      <c r="EDG7" s="24"/>
      <c r="EDH7" s="24"/>
      <c r="EDI7" s="24"/>
      <c r="EDJ7" s="24"/>
      <c r="EDK7" s="24"/>
      <c r="EDL7" s="24"/>
      <c r="EDM7" s="24"/>
      <c r="EDN7" s="24"/>
      <c r="EDO7" s="24"/>
      <c r="EDP7" s="24"/>
      <c r="EDQ7" s="24"/>
      <c r="EDR7" s="24"/>
      <c r="EDS7" s="24"/>
      <c r="EDT7" s="24"/>
      <c r="EDU7" s="24"/>
      <c r="EDV7" s="24"/>
      <c r="EDW7" s="24"/>
      <c r="EDX7" s="24"/>
      <c r="EDY7" s="24"/>
      <c r="EDZ7" s="24"/>
      <c r="EEA7" s="24"/>
      <c r="EEB7" s="24"/>
      <c r="EEC7" s="24"/>
      <c r="EED7" s="24"/>
      <c r="EEE7" s="24"/>
      <c r="EEF7" s="24"/>
      <c r="EEG7" s="24"/>
      <c r="EEH7" s="24"/>
      <c r="EEI7" s="24"/>
      <c r="EEJ7" s="24"/>
      <c r="EEK7" s="24"/>
      <c r="EEL7" s="24"/>
      <c r="EEM7" s="24"/>
      <c r="EEN7" s="24"/>
      <c r="EEO7" s="24"/>
      <c r="EEP7" s="24"/>
      <c r="EEQ7" s="24"/>
      <c r="EER7" s="24"/>
      <c r="EES7" s="24"/>
      <c r="EET7" s="24"/>
      <c r="EEU7" s="24"/>
      <c r="EEV7" s="24"/>
      <c r="EEW7" s="24"/>
      <c r="EEX7" s="24"/>
      <c r="EEY7" s="24"/>
      <c r="EEZ7" s="24"/>
      <c r="EFA7" s="24"/>
      <c r="EFB7" s="24"/>
      <c r="EFC7" s="24"/>
      <c r="EFD7" s="24"/>
      <c r="EFE7" s="24"/>
      <c r="EFF7" s="24"/>
      <c r="EFG7" s="24"/>
      <c r="EFH7" s="24"/>
      <c r="EFI7" s="24"/>
      <c r="EFJ7" s="24"/>
      <c r="EFK7" s="24"/>
      <c r="EFL7" s="24"/>
      <c r="EFM7" s="24"/>
      <c r="EFN7" s="24"/>
      <c r="EFO7" s="24"/>
      <c r="EFP7" s="24"/>
      <c r="EFQ7" s="24"/>
      <c r="EFR7" s="24"/>
      <c r="EFS7" s="24"/>
      <c r="EFT7" s="24"/>
      <c r="EFU7" s="24"/>
      <c r="EFV7" s="24"/>
      <c r="EFW7" s="24"/>
      <c r="EFX7" s="24"/>
      <c r="EFY7" s="24"/>
      <c r="EFZ7" s="24"/>
      <c r="EGA7" s="24"/>
      <c r="EGB7" s="24"/>
      <c r="EGC7" s="24"/>
      <c r="EGD7" s="24"/>
      <c r="EGE7" s="24"/>
      <c r="EGF7" s="24"/>
      <c r="EGG7" s="24"/>
      <c r="EGH7" s="24"/>
      <c r="EGI7" s="24"/>
      <c r="EGJ7" s="24"/>
      <c r="EGK7" s="24"/>
      <c r="EGL7" s="24"/>
      <c r="EGM7" s="24"/>
      <c r="EGN7" s="24"/>
      <c r="EGO7" s="24"/>
      <c r="EGP7" s="24"/>
      <c r="EGQ7" s="24"/>
      <c r="EGR7" s="24"/>
      <c r="EGS7" s="24"/>
      <c r="EGT7" s="24"/>
      <c r="EGU7" s="24"/>
      <c r="EGV7" s="24"/>
      <c r="EGW7" s="24"/>
      <c r="EGX7" s="24"/>
      <c r="EGY7" s="24"/>
      <c r="EGZ7" s="24"/>
      <c r="EHA7" s="24"/>
      <c r="EHB7" s="24"/>
      <c r="EHC7" s="24"/>
      <c r="EHD7" s="24"/>
      <c r="EHE7" s="24"/>
      <c r="EHF7" s="24"/>
      <c r="EHG7" s="24"/>
      <c r="EHH7" s="24"/>
      <c r="EHI7" s="24"/>
      <c r="EHJ7" s="24"/>
      <c r="EHK7" s="24"/>
      <c r="EHL7" s="24"/>
      <c r="EHM7" s="24"/>
      <c r="EHN7" s="24"/>
      <c r="EHO7" s="24"/>
      <c r="EHP7" s="24"/>
      <c r="EHQ7" s="24"/>
      <c r="EHR7" s="24"/>
      <c r="EHS7" s="24"/>
      <c r="EHT7" s="24"/>
      <c r="EHU7" s="24"/>
      <c r="EHV7" s="24"/>
      <c r="EHW7" s="24"/>
      <c r="EHX7" s="24"/>
      <c r="EHY7" s="24"/>
      <c r="EHZ7" s="24"/>
      <c r="EIA7" s="24"/>
      <c r="EIB7" s="24"/>
      <c r="EIC7" s="24"/>
      <c r="EID7" s="24"/>
      <c r="EIE7" s="24"/>
      <c r="EIF7" s="24"/>
      <c r="EIG7" s="24"/>
      <c r="EIH7" s="24"/>
      <c r="EII7" s="24"/>
      <c r="EIJ7" s="24"/>
      <c r="EIK7" s="24"/>
      <c r="EIL7" s="24"/>
      <c r="EIM7" s="24"/>
      <c r="EIN7" s="24"/>
      <c r="EIO7" s="24"/>
      <c r="EIP7" s="24"/>
      <c r="EIQ7" s="24"/>
      <c r="EIR7" s="24"/>
      <c r="EIS7" s="24"/>
      <c r="EIT7" s="24"/>
      <c r="EIU7" s="24"/>
      <c r="EIV7" s="24"/>
      <c r="EIW7" s="24"/>
      <c r="EIX7" s="24"/>
      <c r="EIY7" s="24"/>
      <c r="EIZ7" s="24"/>
      <c r="EJA7" s="24"/>
      <c r="EJB7" s="24"/>
      <c r="EJC7" s="24"/>
      <c r="EJD7" s="24"/>
      <c r="EJE7" s="24"/>
      <c r="EJF7" s="24"/>
      <c r="EJG7" s="24"/>
      <c r="EJH7" s="24"/>
      <c r="EJI7" s="24"/>
      <c r="EJJ7" s="24"/>
      <c r="EJK7" s="24"/>
      <c r="EJL7" s="24"/>
      <c r="EJM7" s="24"/>
      <c r="EJN7" s="24"/>
      <c r="EJO7" s="24"/>
      <c r="EJP7" s="24"/>
      <c r="EJQ7" s="24"/>
      <c r="EJR7" s="24"/>
      <c r="EJS7" s="24"/>
      <c r="EJT7" s="24"/>
      <c r="EJU7" s="24"/>
      <c r="EJV7" s="24"/>
      <c r="EJW7" s="24"/>
      <c r="EJX7" s="24"/>
      <c r="EJY7" s="24"/>
      <c r="EJZ7" s="24"/>
      <c r="EKA7" s="24"/>
      <c r="EKB7" s="24"/>
      <c r="EKC7" s="24"/>
      <c r="EKD7" s="24"/>
      <c r="EKE7" s="24"/>
      <c r="EKF7" s="24"/>
      <c r="EKG7" s="24"/>
      <c r="EKH7" s="24"/>
      <c r="EKI7" s="24"/>
      <c r="EKJ7" s="24"/>
      <c r="EKK7" s="24"/>
      <c r="EKL7" s="24"/>
      <c r="EKM7" s="24"/>
      <c r="EKN7" s="24"/>
      <c r="EKO7" s="24"/>
      <c r="EKP7" s="24"/>
      <c r="EKQ7" s="24"/>
      <c r="EKR7" s="24"/>
      <c r="EKS7" s="24"/>
      <c r="EKT7" s="24"/>
      <c r="EKU7" s="24"/>
      <c r="EKV7" s="24"/>
      <c r="EKW7" s="24"/>
      <c r="EKX7" s="24"/>
      <c r="EKY7" s="24"/>
      <c r="EKZ7" s="24"/>
      <c r="ELA7" s="24"/>
      <c r="ELB7" s="24"/>
      <c r="ELC7" s="24"/>
      <c r="ELD7" s="24"/>
      <c r="ELE7" s="24"/>
      <c r="ELF7" s="24"/>
      <c r="ELG7" s="24"/>
      <c r="ELH7" s="24"/>
      <c r="ELI7" s="24"/>
      <c r="ELJ7" s="24"/>
      <c r="ELK7" s="24"/>
      <c r="ELL7" s="24"/>
      <c r="ELM7" s="24"/>
      <c r="ELN7" s="24"/>
      <c r="ELO7" s="24"/>
      <c r="ELP7" s="24"/>
      <c r="ELQ7" s="24"/>
      <c r="ELR7" s="24"/>
      <c r="ELS7" s="24"/>
      <c r="ELT7" s="24"/>
      <c r="ELU7" s="24"/>
      <c r="ELV7" s="24"/>
      <c r="ELW7" s="24"/>
      <c r="ELX7" s="24"/>
      <c r="ELY7" s="24"/>
      <c r="ELZ7" s="24"/>
      <c r="EMA7" s="24"/>
      <c r="EMB7" s="24"/>
      <c r="EMC7" s="24"/>
      <c r="EMD7" s="24"/>
      <c r="EME7" s="24"/>
      <c r="EMF7" s="24"/>
      <c r="EMG7" s="24"/>
      <c r="EMH7" s="24"/>
      <c r="EMI7" s="24"/>
      <c r="EMJ7" s="24"/>
      <c r="EMK7" s="24"/>
      <c r="EML7" s="24"/>
      <c r="EMM7" s="24"/>
      <c r="EMN7" s="24"/>
      <c r="EMO7" s="24"/>
      <c r="EMP7" s="24"/>
      <c r="EMQ7" s="24"/>
      <c r="EMR7" s="24"/>
      <c r="EMS7" s="24"/>
      <c r="EMT7" s="24"/>
      <c r="EMU7" s="24"/>
      <c r="EMV7" s="24"/>
      <c r="EMW7" s="24"/>
      <c r="EMX7" s="24"/>
      <c r="EMY7" s="24"/>
      <c r="EMZ7" s="24"/>
      <c r="ENA7" s="24"/>
      <c r="ENB7" s="24"/>
      <c r="ENC7" s="24"/>
      <c r="END7" s="24"/>
      <c r="ENE7" s="24"/>
      <c r="ENF7" s="24"/>
      <c r="ENG7" s="24"/>
      <c r="ENH7" s="24"/>
      <c r="ENI7" s="24"/>
      <c r="ENJ7" s="24"/>
      <c r="ENK7" s="24"/>
      <c r="ENL7" s="24"/>
      <c r="ENM7" s="24"/>
      <c r="ENN7" s="24"/>
      <c r="ENO7" s="24"/>
      <c r="ENP7" s="24"/>
      <c r="ENQ7" s="24"/>
      <c r="ENR7" s="24"/>
      <c r="ENS7" s="24"/>
      <c r="ENT7" s="24"/>
      <c r="ENU7" s="24"/>
      <c r="ENV7" s="24"/>
      <c r="ENW7" s="24"/>
      <c r="ENX7" s="24"/>
      <c r="ENY7" s="24"/>
      <c r="ENZ7" s="24"/>
      <c r="EOA7" s="24"/>
      <c r="EOB7" s="24"/>
      <c r="EOC7" s="24"/>
      <c r="EOD7" s="24"/>
      <c r="EOE7" s="24"/>
      <c r="EOF7" s="24"/>
      <c r="EOG7" s="24"/>
      <c r="EOH7" s="24"/>
      <c r="EOI7" s="24"/>
      <c r="EOJ7" s="24"/>
      <c r="EOK7" s="24"/>
      <c r="EOL7" s="24"/>
      <c r="EOM7" s="24"/>
      <c r="EON7" s="24"/>
      <c r="EOO7" s="24"/>
      <c r="EOP7" s="24"/>
      <c r="EOQ7" s="24"/>
      <c r="EOR7" s="24"/>
      <c r="EOS7" s="24"/>
      <c r="EOT7" s="24"/>
      <c r="EOU7" s="24"/>
      <c r="EOV7" s="24"/>
      <c r="EOW7" s="24"/>
      <c r="EOX7" s="24"/>
      <c r="EOY7" s="24"/>
      <c r="EOZ7" s="24"/>
      <c r="EPA7" s="24"/>
      <c r="EPB7" s="24"/>
      <c r="EPC7" s="24"/>
      <c r="EPD7" s="24"/>
      <c r="EPE7" s="24"/>
      <c r="EPF7" s="24"/>
      <c r="EPG7" s="24"/>
      <c r="EPH7" s="24"/>
      <c r="EPI7" s="24"/>
      <c r="EPJ7" s="24"/>
      <c r="EPK7" s="24"/>
      <c r="EPL7" s="24"/>
      <c r="EPM7" s="24"/>
      <c r="EPN7" s="24"/>
      <c r="EPO7" s="24"/>
      <c r="EPP7" s="24"/>
      <c r="EPQ7" s="24"/>
      <c r="EPR7" s="24"/>
      <c r="EPS7" s="24"/>
      <c r="EPT7" s="24"/>
      <c r="EPU7" s="24"/>
      <c r="EPV7" s="24"/>
      <c r="EPW7" s="24"/>
      <c r="EPX7" s="24"/>
      <c r="EPY7" s="24"/>
      <c r="EPZ7" s="24"/>
      <c r="EQA7" s="24"/>
      <c r="EQB7" s="24"/>
      <c r="EQC7" s="24"/>
      <c r="EQD7" s="24"/>
      <c r="EQE7" s="24"/>
      <c r="EQF7" s="24"/>
      <c r="EQG7" s="24"/>
      <c r="EQH7" s="24"/>
      <c r="EQI7" s="24"/>
      <c r="EQJ7" s="24"/>
      <c r="EQK7" s="24"/>
      <c r="EQL7" s="24"/>
      <c r="EQM7" s="24"/>
      <c r="EQN7" s="24"/>
      <c r="EQO7" s="24"/>
      <c r="EQP7" s="24"/>
      <c r="EQQ7" s="24"/>
      <c r="EQR7" s="24"/>
      <c r="EQS7" s="24"/>
      <c r="EQT7" s="24"/>
      <c r="EQU7" s="24"/>
      <c r="EQV7" s="24"/>
      <c r="EQW7" s="24"/>
      <c r="EQX7" s="24"/>
      <c r="EQY7" s="24"/>
      <c r="EQZ7" s="24"/>
      <c r="ERA7" s="24"/>
      <c r="ERB7" s="24"/>
      <c r="ERC7" s="24"/>
      <c r="ERD7" s="24"/>
      <c r="ERE7" s="24"/>
      <c r="ERF7" s="24"/>
      <c r="ERG7" s="24"/>
      <c r="ERH7" s="24"/>
      <c r="ERI7" s="24"/>
      <c r="ERJ7" s="24"/>
      <c r="ERK7" s="24"/>
      <c r="ERL7" s="24"/>
      <c r="ERM7" s="24"/>
      <c r="ERN7" s="24"/>
      <c r="ERO7" s="24"/>
      <c r="ERP7" s="24"/>
      <c r="ERQ7" s="24"/>
      <c r="ERR7" s="24"/>
      <c r="ERS7" s="24"/>
      <c r="ERT7" s="24"/>
      <c r="ERU7" s="24"/>
      <c r="ERV7" s="24"/>
      <c r="ERW7" s="24"/>
      <c r="ERX7" s="24"/>
      <c r="ERY7" s="24"/>
      <c r="ERZ7" s="24"/>
      <c r="ESA7" s="24"/>
      <c r="ESB7" s="24"/>
      <c r="ESC7" s="24"/>
      <c r="ESD7" s="24"/>
      <c r="ESE7" s="24"/>
      <c r="ESF7" s="24"/>
      <c r="ESG7" s="24"/>
      <c r="ESH7" s="24"/>
      <c r="ESI7" s="24"/>
      <c r="ESJ7" s="24"/>
      <c r="ESK7" s="24"/>
      <c r="ESL7" s="24"/>
      <c r="ESM7" s="24"/>
      <c r="ESN7" s="24"/>
      <c r="ESO7" s="24"/>
      <c r="ESP7" s="24"/>
      <c r="ESQ7" s="24"/>
      <c r="ESR7" s="24"/>
      <c r="ESS7" s="24"/>
      <c r="EST7" s="24"/>
      <c r="ESU7" s="24"/>
      <c r="ESV7" s="24"/>
      <c r="ESW7" s="24"/>
      <c r="ESX7" s="24"/>
      <c r="ESY7" s="24"/>
      <c r="ESZ7" s="24"/>
      <c r="ETA7" s="24"/>
      <c r="ETB7" s="24"/>
      <c r="ETC7" s="24"/>
      <c r="ETD7" s="24"/>
      <c r="ETE7" s="24"/>
      <c r="ETF7" s="24"/>
      <c r="ETG7" s="24"/>
      <c r="ETH7" s="24"/>
      <c r="ETI7" s="24"/>
      <c r="ETJ7" s="24"/>
      <c r="ETK7" s="24"/>
      <c r="ETL7" s="24"/>
      <c r="ETM7" s="24"/>
      <c r="ETN7" s="24"/>
      <c r="ETO7" s="24"/>
      <c r="ETP7" s="24"/>
      <c r="ETQ7" s="24"/>
      <c r="ETR7" s="24"/>
      <c r="ETS7" s="24"/>
      <c r="ETT7" s="24"/>
      <c r="ETU7" s="24"/>
      <c r="ETV7" s="24"/>
      <c r="ETW7" s="24"/>
      <c r="ETX7" s="24"/>
      <c r="ETY7" s="24"/>
      <c r="ETZ7" s="24"/>
      <c r="EUA7" s="24"/>
      <c r="EUB7" s="24"/>
      <c r="EUC7" s="24"/>
      <c r="EUD7" s="24"/>
      <c r="EUE7" s="24"/>
      <c r="EUF7" s="24"/>
      <c r="EUG7" s="24"/>
      <c r="EUH7" s="24"/>
      <c r="EUI7" s="24"/>
      <c r="EUJ7" s="24"/>
      <c r="EUK7" s="24"/>
      <c r="EUL7" s="24"/>
      <c r="EUM7" s="24"/>
      <c r="EUN7" s="24"/>
      <c r="EUO7" s="24"/>
      <c r="EUP7" s="24"/>
      <c r="EUQ7" s="24"/>
      <c r="EUR7" s="24"/>
      <c r="EUS7" s="24"/>
      <c r="EUT7" s="24"/>
      <c r="EUU7" s="24"/>
      <c r="EUV7" s="24"/>
      <c r="EUW7" s="24"/>
      <c r="EUX7" s="24"/>
      <c r="EUY7" s="24"/>
      <c r="EUZ7" s="24"/>
      <c r="EVA7" s="24"/>
      <c r="EVB7" s="24"/>
      <c r="EVC7" s="24"/>
      <c r="EVD7" s="24"/>
      <c r="EVE7" s="24"/>
      <c r="EVF7" s="24"/>
      <c r="EVG7" s="24"/>
      <c r="EVH7" s="24"/>
      <c r="EVI7" s="24"/>
      <c r="EVJ7" s="24"/>
      <c r="EVK7" s="24"/>
      <c r="EVL7" s="24"/>
      <c r="EVM7" s="24"/>
      <c r="EVN7" s="24"/>
      <c r="EVO7" s="24"/>
      <c r="EVP7" s="24"/>
      <c r="EVQ7" s="24"/>
      <c r="EVR7" s="24"/>
      <c r="EVS7" s="24"/>
      <c r="EVT7" s="24"/>
      <c r="EVU7" s="24"/>
      <c r="EVV7" s="24"/>
      <c r="EVW7" s="24"/>
      <c r="EVX7" s="24"/>
      <c r="EVY7" s="24"/>
      <c r="EVZ7" s="24"/>
      <c r="EWA7" s="24"/>
      <c r="EWB7" s="24"/>
      <c r="EWC7" s="24"/>
      <c r="EWD7" s="24"/>
      <c r="EWE7" s="24"/>
      <c r="EWF7" s="24"/>
      <c r="EWG7" s="24"/>
      <c r="EWH7" s="24"/>
      <c r="EWI7" s="24"/>
      <c r="EWJ7" s="24"/>
      <c r="EWK7" s="24"/>
      <c r="EWL7" s="24"/>
      <c r="EWM7" s="24"/>
      <c r="EWN7" s="24"/>
      <c r="EWO7" s="24"/>
      <c r="EWP7" s="24"/>
      <c r="EWQ7" s="24"/>
      <c r="EWR7" s="24"/>
      <c r="EWS7" s="24"/>
      <c r="EWT7" s="24"/>
      <c r="EWU7" s="24"/>
      <c r="EWV7" s="24"/>
      <c r="EWW7" s="24"/>
      <c r="EWX7" s="24"/>
      <c r="EWY7" s="24"/>
      <c r="EWZ7" s="24"/>
      <c r="EXA7" s="24"/>
      <c r="EXB7" s="24"/>
      <c r="EXC7" s="24"/>
      <c r="EXD7" s="24"/>
      <c r="EXE7" s="24"/>
      <c r="EXF7" s="24"/>
      <c r="EXG7" s="24"/>
      <c r="EXH7" s="24"/>
      <c r="EXI7" s="24"/>
      <c r="EXJ7" s="24"/>
      <c r="EXK7" s="24"/>
      <c r="EXL7" s="24"/>
      <c r="EXM7" s="24"/>
      <c r="EXN7" s="24"/>
      <c r="EXO7" s="24"/>
      <c r="EXP7" s="24"/>
      <c r="EXQ7" s="24"/>
      <c r="EXR7" s="24"/>
      <c r="EXS7" s="24"/>
      <c r="EXT7" s="24"/>
      <c r="EXU7" s="24"/>
      <c r="EXV7" s="24"/>
      <c r="EXW7" s="24"/>
      <c r="EXX7" s="24"/>
      <c r="EXY7" s="24"/>
      <c r="EXZ7" s="24"/>
      <c r="EYA7" s="24"/>
      <c r="EYB7" s="24"/>
      <c r="EYC7" s="24"/>
      <c r="EYD7" s="24"/>
      <c r="EYE7" s="24"/>
      <c r="EYF7" s="24"/>
      <c r="EYG7" s="24"/>
      <c r="EYH7" s="24"/>
      <c r="EYI7" s="24"/>
      <c r="EYJ7" s="24"/>
      <c r="EYK7" s="24"/>
      <c r="EYL7" s="24"/>
      <c r="EYM7" s="24"/>
      <c r="EYN7" s="24"/>
      <c r="EYO7" s="24"/>
      <c r="EYP7" s="24"/>
      <c r="EYQ7" s="24"/>
      <c r="EYR7" s="24"/>
      <c r="EYS7" s="24"/>
      <c r="EYT7" s="24"/>
      <c r="EYU7" s="24"/>
      <c r="EYV7" s="24"/>
      <c r="EYW7" s="24"/>
      <c r="EYX7" s="24"/>
      <c r="EYY7" s="24"/>
      <c r="EYZ7" s="24"/>
      <c r="EZA7" s="24"/>
      <c r="EZB7" s="24"/>
      <c r="EZC7" s="24"/>
      <c r="EZD7" s="24"/>
      <c r="EZE7" s="24"/>
      <c r="EZF7" s="24"/>
      <c r="EZG7" s="24"/>
      <c r="EZH7" s="24"/>
      <c r="EZI7" s="24"/>
      <c r="EZJ7" s="24"/>
      <c r="EZK7" s="24"/>
      <c r="EZL7" s="24"/>
      <c r="EZM7" s="24"/>
      <c r="EZN7" s="24"/>
      <c r="EZO7" s="24"/>
      <c r="EZP7" s="24"/>
      <c r="EZQ7" s="24"/>
      <c r="EZR7" s="24"/>
      <c r="EZS7" s="24"/>
      <c r="EZT7" s="24"/>
      <c r="EZU7" s="24"/>
      <c r="EZV7" s="24"/>
      <c r="EZW7" s="24"/>
      <c r="EZX7" s="24"/>
      <c r="EZY7" s="24"/>
      <c r="EZZ7" s="24"/>
      <c r="FAA7" s="24"/>
      <c r="FAB7" s="24"/>
      <c r="FAC7" s="24"/>
      <c r="FAD7" s="24"/>
      <c r="FAE7" s="24"/>
      <c r="FAF7" s="24"/>
      <c r="FAG7" s="24"/>
      <c r="FAH7" s="24"/>
      <c r="FAI7" s="24"/>
      <c r="FAJ7" s="24"/>
      <c r="FAK7" s="24"/>
      <c r="FAL7" s="24"/>
      <c r="FAM7" s="24"/>
      <c r="FAN7" s="24"/>
      <c r="FAO7" s="24"/>
      <c r="FAP7" s="24"/>
      <c r="FAQ7" s="24"/>
      <c r="FAR7" s="24"/>
      <c r="FAS7" s="24"/>
      <c r="FAT7" s="24"/>
      <c r="FAU7" s="24"/>
      <c r="FAV7" s="24"/>
      <c r="FAW7" s="24"/>
      <c r="FAX7" s="24"/>
      <c r="FAY7" s="24"/>
      <c r="FAZ7" s="24"/>
      <c r="FBA7" s="24"/>
      <c r="FBB7" s="24"/>
      <c r="FBC7" s="24"/>
      <c r="FBD7" s="24"/>
      <c r="FBE7" s="24"/>
      <c r="FBF7" s="24"/>
      <c r="FBG7" s="24"/>
      <c r="FBH7" s="24"/>
      <c r="FBI7" s="24"/>
      <c r="FBJ7" s="24"/>
      <c r="FBK7" s="24"/>
      <c r="FBL7" s="24"/>
      <c r="FBM7" s="24"/>
      <c r="FBN7" s="24"/>
      <c r="FBO7" s="24"/>
      <c r="FBP7" s="24"/>
      <c r="FBQ7" s="24"/>
      <c r="FBR7" s="24"/>
      <c r="FBS7" s="24"/>
      <c r="FBT7" s="24"/>
      <c r="FBU7" s="24"/>
      <c r="FBV7" s="24"/>
      <c r="FBW7" s="24"/>
      <c r="FBX7" s="24"/>
      <c r="FBY7" s="24"/>
      <c r="FBZ7" s="24"/>
      <c r="FCA7" s="24"/>
      <c r="FCB7" s="24"/>
      <c r="FCC7" s="24"/>
      <c r="FCD7" s="24"/>
      <c r="FCE7" s="24"/>
      <c r="FCF7" s="24"/>
      <c r="FCG7" s="24"/>
      <c r="FCH7" s="24"/>
      <c r="FCI7" s="24"/>
      <c r="FCJ7" s="24"/>
      <c r="FCK7" s="24"/>
      <c r="FCL7" s="24"/>
      <c r="FCM7" s="24"/>
      <c r="FCN7" s="24"/>
      <c r="FCO7" s="24"/>
      <c r="FCP7" s="24"/>
      <c r="FCQ7" s="24"/>
      <c r="FCR7" s="24"/>
      <c r="FCS7" s="24"/>
      <c r="FCT7" s="24"/>
      <c r="FCU7" s="24"/>
      <c r="FCV7" s="24"/>
      <c r="FCW7" s="24"/>
      <c r="FCX7" s="24"/>
      <c r="FCY7" s="24"/>
      <c r="FCZ7" s="24"/>
      <c r="FDA7" s="24"/>
      <c r="FDB7" s="24"/>
      <c r="FDC7" s="24"/>
      <c r="FDD7" s="24"/>
      <c r="FDE7" s="24"/>
      <c r="FDF7" s="24"/>
      <c r="FDG7" s="24"/>
      <c r="FDH7" s="24"/>
      <c r="FDI7" s="24"/>
      <c r="FDJ7" s="24"/>
      <c r="FDK7" s="24"/>
      <c r="FDL7" s="24"/>
      <c r="FDM7" s="24"/>
      <c r="FDN7" s="24"/>
      <c r="FDO7" s="24"/>
      <c r="FDP7" s="24"/>
      <c r="FDQ7" s="24"/>
      <c r="FDR7" s="24"/>
      <c r="FDS7" s="24"/>
      <c r="FDT7" s="24"/>
      <c r="FDU7" s="24"/>
      <c r="FDV7" s="24"/>
      <c r="FDW7" s="24"/>
      <c r="FDX7" s="24"/>
      <c r="FDY7" s="24"/>
      <c r="FDZ7" s="24"/>
      <c r="FEA7" s="24"/>
      <c r="FEB7" s="24"/>
      <c r="FEC7" s="24"/>
      <c r="FED7" s="24"/>
      <c r="FEE7" s="24"/>
      <c r="FEF7" s="24"/>
      <c r="FEG7" s="24"/>
      <c r="FEH7" s="24"/>
      <c r="FEI7" s="24"/>
      <c r="FEJ7" s="24"/>
      <c r="FEK7" s="24"/>
      <c r="FEL7" s="24"/>
      <c r="FEM7" s="24"/>
      <c r="FEN7" s="24"/>
      <c r="FEO7" s="24"/>
      <c r="FEP7" s="24"/>
      <c r="FEQ7" s="24"/>
      <c r="FER7" s="24"/>
      <c r="FES7" s="24"/>
      <c r="FET7" s="24"/>
      <c r="FEU7" s="24"/>
      <c r="FEV7" s="24"/>
      <c r="FEW7" s="24"/>
      <c r="FEX7" s="24"/>
      <c r="FEY7" s="24"/>
      <c r="FEZ7" s="24"/>
      <c r="FFA7" s="24"/>
      <c r="FFB7" s="24"/>
      <c r="FFC7" s="24"/>
      <c r="FFD7" s="24"/>
      <c r="FFE7" s="24"/>
      <c r="FFF7" s="24"/>
      <c r="FFG7" s="24"/>
      <c r="FFH7" s="24"/>
      <c r="FFI7" s="24"/>
      <c r="FFJ7" s="24"/>
      <c r="FFK7" s="24"/>
      <c r="FFL7" s="24"/>
      <c r="FFM7" s="24"/>
      <c r="FFN7" s="24"/>
      <c r="FFO7" s="24"/>
      <c r="FFP7" s="24"/>
      <c r="FFQ7" s="24"/>
      <c r="FFR7" s="24"/>
      <c r="FFS7" s="24"/>
      <c r="FFT7" s="24"/>
      <c r="FFU7" s="24"/>
      <c r="FFV7" s="24"/>
      <c r="FFW7" s="24"/>
      <c r="FFX7" s="24"/>
      <c r="FFY7" s="24"/>
      <c r="FFZ7" s="24"/>
      <c r="FGA7" s="24"/>
      <c r="FGB7" s="24"/>
      <c r="FGC7" s="24"/>
      <c r="FGD7" s="24"/>
      <c r="FGE7" s="24"/>
      <c r="FGF7" s="24"/>
      <c r="FGG7" s="24"/>
      <c r="FGH7" s="24"/>
      <c r="FGI7" s="24"/>
      <c r="FGJ7" s="24"/>
      <c r="FGK7" s="24"/>
      <c r="FGL7" s="24"/>
      <c r="FGM7" s="24"/>
      <c r="FGN7" s="24"/>
      <c r="FGO7" s="24"/>
      <c r="FGP7" s="24"/>
      <c r="FGQ7" s="24"/>
      <c r="FGR7" s="24"/>
      <c r="FGS7" s="24"/>
      <c r="FGT7" s="24"/>
      <c r="FGU7" s="24"/>
      <c r="FGV7" s="24"/>
      <c r="FGW7" s="24"/>
      <c r="FGX7" s="24"/>
      <c r="FGY7" s="24"/>
      <c r="FGZ7" s="24"/>
      <c r="FHA7" s="24"/>
      <c r="FHB7" s="24"/>
      <c r="FHC7" s="24"/>
      <c r="FHD7" s="24"/>
      <c r="FHE7" s="24"/>
      <c r="FHF7" s="24"/>
      <c r="FHG7" s="24"/>
      <c r="FHH7" s="24"/>
      <c r="FHI7" s="24"/>
      <c r="FHJ7" s="24"/>
      <c r="FHK7" s="24"/>
      <c r="FHL7" s="24"/>
      <c r="FHM7" s="24"/>
      <c r="FHN7" s="24"/>
      <c r="FHO7" s="24"/>
      <c r="FHP7" s="24"/>
      <c r="FHQ7" s="24"/>
      <c r="FHR7" s="24"/>
      <c r="FHS7" s="24"/>
      <c r="FHT7" s="24"/>
      <c r="FHU7" s="24"/>
      <c r="FHV7" s="24"/>
      <c r="FHW7" s="24"/>
      <c r="FHX7" s="24"/>
      <c r="FHY7" s="24"/>
      <c r="FHZ7" s="24"/>
      <c r="FIA7" s="24"/>
      <c r="FIB7" s="24"/>
      <c r="FIC7" s="24"/>
      <c r="FID7" s="24"/>
      <c r="FIE7" s="24"/>
      <c r="FIF7" s="24"/>
      <c r="FIG7" s="24"/>
      <c r="FIH7" s="24"/>
      <c r="FII7" s="24"/>
      <c r="FIJ7" s="24"/>
      <c r="FIK7" s="24"/>
      <c r="FIL7" s="24"/>
      <c r="FIM7" s="24"/>
      <c r="FIN7" s="24"/>
      <c r="FIO7" s="24"/>
      <c r="FIP7" s="24"/>
      <c r="FIQ7" s="24"/>
      <c r="FIR7" s="24"/>
      <c r="FIS7" s="24"/>
      <c r="FIT7" s="24"/>
      <c r="FIU7" s="24"/>
      <c r="FIV7" s="24"/>
      <c r="FIW7" s="24"/>
      <c r="FIX7" s="24"/>
      <c r="FIY7" s="24"/>
      <c r="FIZ7" s="24"/>
      <c r="FJA7" s="24"/>
      <c r="FJB7" s="24"/>
      <c r="FJC7" s="24"/>
      <c r="FJD7" s="24"/>
      <c r="FJE7" s="24"/>
      <c r="FJF7" s="24"/>
      <c r="FJG7" s="24"/>
      <c r="FJH7" s="24"/>
      <c r="FJI7" s="24"/>
      <c r="FJJ7" s="24"/>
      <c r="FJK7" s="24"/>
      <c r="FJL7" s="24"/>
      <c r="FJM7" s="24"/>
      <c r="FJN7" s="24"/>
      <c r="FJO7" s="24"/>
      <c r="FJP7" s="24"/>
      <c r="FJQ7" s="24"/>
      <c r="FJR7" s="24"/>
      <c r="FJS7" s="24"/>
      <c r="FJT7" s="24"/>
      <c r="FJU7" s="24"/>
      <c r="FJV7" s="24"/>
      <c r="FJW7" s="24"/>
      <c r="FJX7" s="24"/>
      <c r="FJY7" s="24"/>
      <c r="FJZ7" s="24"/>
      <c r="FKA7" s="24"/>
      <c r="FKB7" s="24"/>
      <c r="FKC7" s="24"/>
      <c r="FKD7" s="24"/>
      <c r="FKE7" s="24"/>
      <c r="FKF7" s="24"/>
      <c r="FKG7" s="24"/>
      <c r="FKH7" s="24"/>
      <c r="FKI7" s="24"/>
      <c r="FKJ7" s="24"/>
      <c r="FKK7" s="24"/>
      <c r="FKL7" s="24"/>
      <c r="FKM7" s="24"/>
      <c r="FKN7" s="24"/>
      <c r="FKO7" s="24"/>
      <c r="FKP7" s="24"/>
      <c r="FKQ7" s="24"/>
      <c r="FKR7" s="24"/>
      <c r="FKS7" s="24"/>
      <c r="FKT7" s="24"/>
      <c r="FKU7" s="24"/>
      <c r="FKV7" s="24"/>
      <c r="FKW7" s="24"/>
      <c r="FKX7" s="24"/>
      <c r="FKY7" s="24"/>
      <c r="FKZ7" s="24"/>
      <c r="FLA7" s="24"/>
      <c r="FLB7" s="24"/>
      <c r="FLC7" s="24"/>
      <c r="FLD7" s="24"/>
      <c r="FLE7" s="24"/>
      <c r="FLF7" s="24"/>
      <c r="FLG7" s="24"/>
      <c r="FLH7" s="24"/>
      <c r="FLI7" s="24"/>
      <c r="FLJ7" s="24"/>
      <c r="FLK7" s="24"/>
      <c r="FLL7" s="24"/>
      <c r="FLM7" s="24"/>
      <c r="FLN7" s="24"/>
      <c r="FLO7" s="24"/>
      <c r="FLP7" s="24"/>
      <c r="FLQ7" s="24"/>
      <c r="FLR7" s="24"/>
      <c r="FLS7" s="24"/>
      <c r="FLT7" s="24"/>
      <c r="FLU7" s="24"/>
      <c r="FLV7" s="24"/>
      <c r="FLW7" s="24"/>
      <c r="FLX7" s="24"/>
      <c r="FLY7" s="24"/>
      <c r="FLZ7" s="24"/>
      <c r="FMA7" s="24"/>
      <c r="FMB7" s="24"/>
      <c r="FMC7" s="24"/>
      <c r="FMD7" s="24"/>
      <c r="FME7" s="24"/>
      <c r="FMF7" s="24"/>
      <c r="FMG7" s="24"/>
      <c r="FMH7" s="24"/>
      <c r="FMI7" s="24"/>
      <c r="FMJ7" s="24"/>
      <c r="FMK7" s="24"/>
      <c r="FML7" s="24"/>
      <c r="FMM7" s="24"/>
      <c r="FMN7" s="24"/>
      <c r="FMO7" s="24"/>
      <c r="FMP7" s="24"/>
      <c r="FMQ7" s="24"/>
      <c r="FMR7" s="24"/>
      <c r="FMS7" s="24"/>
      <c r="FMT7" s="24"/>
      <c r="FMU7" s="24"/>
      <c r="FMV7" s="24"/>
      <c r="FMW7" s="24"/>
      <c r="FMX7" s="24"/>
      <c r="FMY7" s="24"/>
      <c r="FMZ7" s="24"/>
      <c r="FNA7" s="24"/>
      <c r="FNB7" s="24"/>
      <c r="FNC7" s="24"/>
      <c r="FND7" s="24"/>
      <c r="FNE7" s="24"/>
      <c r="FNF7" s="24"/>
      <c r="FNG7" s="24"/>
      <c r="FNH7" s="24"/>
      <c r="FNI7" s="24"/>
      <c r="FNJ7" s="24"/>
      <c r="FNK7" s="24"/>
      <c r="FNL7" s="24"/>
      <c r="FNM7" s="24"/>
      <c r="FNN7" s="24"/>
      <c r="FNO7" s="24"/>
      <c r="FNP7" s="24"/>
      <c r="FNQ7" s="24"/>
      <c r="FNR7" s="24"/>
      <c r="FNS7" s="24"/>
      <c r="FNT7" s="24"/>
      <c r="FNU7" s="24"/>
      <c r="FNV7" s="24"/>
      <c r="FNW7" s="24"/>
      <c r="FNX7" s="24"/>
      <c r="FNY7" s="24"/>
      <c r="FNZ7" s="24"/>
      <c r="FOA7" s="24"/>
      <c r="FOB7" s="24"/>
      <c r="FOC7" s="24"/>
      <c r="FOD7" s="24"/>
      <c r="FOE7" s="24"/>
      <c r="FOF7" s="24"/>
      <c r="FOG7" s="24"/>
      <c r="FOH7" s="24"/>
      <c r="FOI7" s="24"/>
      <c r="FOJ7" s="24"/>
      <c r="FOK7" s="24"/>
      <c r="FOL7" s="24"/>
      <c r="FOM7" s="24"/>
      <c r="FON7" s="24"/>
      <c r="FOO7" s="24"/>
      <c r="FOP7" s="24"/>
      <c r="FOQ7" s="24"/>
      <c r="FOR7" s="24"/>
      <c r="FOS7" s="24"/>
      <c r="FOT7" s="24"/>
      <c r="FOU7" s="24"/>
      <c r="FOV7" s="24"/>
      <c r="FOW7" s="24"/>
      <c r="FOX7" s="24"/>
      <c r="FOY7" s="24"/>
      <c r="FOZ7" s="24"/>
      <c r="FPA7" s="24"/>
      <c r="FPB7" s="24"/>
      <c r="FPC7" s="24"/>
      <c r="FPD7" s="24"/>
      <c r="FPE7" s="24"/>
      <c r="FPF7" s="24"/>
      <c r="FPG7" s="24"/>
      <c r="FPH7" s="24"/>
      <c r="FPI7" s="24"/>
      <c r="FPJ7" s="24"/>
      <c r="FPK7" s="24"/>
      <c r="FPL7" s="24"/>
      <c r="FPM7" s="24"/>
      <c r="FPN7" s="24"/>
      <c r="FPO7" s="24"/>
      <c r="FPP7" s="24"/>
      <c r="FPQ7" s="24"/>
      <c r="FPR7" s="24"/>
      <c r="FPS7" s="24"/>
      <c r="FPT7" s="24"/>
      <c r="FPU7" s="24"/>
      <c r="FPV7" s="24"/>
      <c r="FPW7" s="24"/>
      <c r="FPX7" s="24"/>
      <c r="FPY7" s="24"/>
      <c r="FPZ7" s="24"/>
      <c r="FQA7" s="24"/>
      <c r="FQB7" s="24"/>
      <c r="FQC7" s="24"/>
      <c r="FQD7" s="24"/>
      <c r="FQE7" s="24"/>
      <c r="FQF7" s="24"/>
      <c r="FQG7" s="24"/>
      <c r="FQH7" s="24"/>
      <c r="FQI7" s="24"/>
      <c r="FQJ7" s="24"/>
      <c r="FQK7" s="24"/>
      <c r="FQL7" s="24"/>
      <c r="FQM7" s="24"/>
      <c r="FQN7" s="24"/>
      <c r="FQO7" s="24"/>
      <c r="FQP7" s="24"/>
      <c r="FQQ7" s="24"/>
      <c r="FQR7" s="24"/>
      <c r="FQS7" s="24"/>
      <c r="FQT7" s="24"/>
      <c r="FQU7" s="24"/>
      <c r="FQV7" s="24"/>
      <c r="FQW7" s="24"/>
      <c r="FQX7" s="24"/>
      <c r="FQY7" s="24"/>
      <c r="FQZ7" s="24"/>
      <c r="FRA7" s="24"/>
      <c r="FRB7" s="24"/>
      <c r="FRC7" s="24"/>
      <c r="FRD7" s="24"/>
      <c r="FRE7" s="24"/>
      <c r="FRF7" s="24"/>
      <c r="FRG7" s="24"/>
      <c r="FRH7" s="24"/>
      <c r="FRI7" s="24"/>
      <c r="FRJ7" s="24"/>
      <c r="FRK7" s="24"/>
      <c r="FRL7" s="24"/>
      <c r="FRM7" s="24"/>
      <c r="FRN7" s="24"/>
      <c r="FRO7" s="24"/>
      <c r="FRP7" s="24"/>
      <c r="FRQ7" s="24"/>
      <c r="FRR7" s="24"/>
      <c r="FRS7" s="24"/>
      <c r="FRT7" s="24"/>
      <c r="FRU7" s="24"/>
      <c r="FRV7" s="24"/>
      <c r="FRW7" s="24"/>
      <c r="FRX7" s="24"/>
      <c r="FRY7" s="24"/>
      <c r="FRZ7" s="24"/>
      <c r="FSA7" s="24"/>
      <c r="FSB7" s="24"/>
      <c r="FSC7" s="24"/>
      <c r="FSD7" s="24"/>
      <c r="FSE7" s="24"/>
      <c r="FSF7" s="24"/>
      <c r="FSG7" s="24"/>
      <c r="FSH7" s="24"/>
      <c r="FSI7" s="24"/>
      <c r="FSJ7" s="24"/>
      <c r="FSK7" s="24"/>
      <c r="FSL7" s="24"/>
      <c r="FSM7" s="24"/>
      <c r="FSN7" s="24"/>
      <c r="FSO7" s="24"/>
      <c r="FSP7" s="24"/>
      <c r="FSQ7" s="24"/>
      <c r="FSR7" s="24"/>
      <c r="FSS7" s="24"/>
      <c r="FST7" s="24"/>
      <c r="FSU7" s="24"/>
      <c r="FSV7" s="24"/>
      <c r="FSW7" s="24"/>
      <c r="FSX7" s="24"/>
      <c r="FSY7" s="24"/>
      <c r="FSZ7" s="24"/>
      <c r="FTA7" s="24"/>
      <c r="FTB7" s="24"/>
      <c r="FTC7" s="24"/>
      <c r="FTD7" s="24"/>
      <c r="FTE7" s="24"/>
      <c r="FTF7" s="24"/>
      <c r="FTG7" s="24"/>
      <c r="FTH7" s="24"/>
      <c r="FTI7" s="24"/>
      <c r="FTJ7" s="24"/>
      <c r="FTK7" s="24"/>
      <c r="FTL7" s="24"/>
      <c r="FTM7" s="24"/>
      <c r="FTN7" s="24"/>
      <c r="FTO7" s="24"/>
      <c r="FTP7" s="24"/>
      <c r="FTQ7" s="24"/>
      <c r="FTR7" s="24"/>
      <c r="FTS7" s="24"/>
      <c r="FTT7" s="24"/>
      <c r="FTU7" s="24"/>
      <c r="FTV7" s="24"/>
      <c r="FTW7" s="24"/>
      <c r="FTX7" s="24"/>
      <c r="FTY7" s="24"/>
      <c r="FTZ7" s="24"/>
      <c r="FUA7" s="24"/>
      <c r="FUB7" s="24"/>
      <c r="FUC7" s="24"/>
      <c r="FUD7" s="24"/>
      <c r="FUE7" s="24"/>
      <c r="FUF7" s="24"/>
      <c r="FUG7" s="24"/>
      <c r="FUH7" s="24"/>
      <c r="FUI7" s="24"/>
      <c r="FUJ7" s="24"/>
      <c r="FUK7" s="24"/>
      <c r="FUL7" s="24"/>
      <c r="FUM7" s="24"/>
      <c r="FUN7" s="24"/>
      <c r="FUO7" s="24"/>
      <c r="FUP7" s="24"/>
      <c r="FUQ7" s="24"/>
      <c r="FUR7" s="24"/>
      <c r="FUS7" s="24"/>
      <c r="FUT7" s="24"/>
      <c r="FUU7" s="24"/>
      <c r="FUV7" s="24"/>
      <c r="FUW7" s="24"/>
      <c r="FUX7" s="24"/>
      <c r="FUY7" s="24"/>
      <c r="FUZ7" s="24"/>
      <c r="FVA7" s="24"/>
      <c r="FVB7" s="24"/>
      <c r="FVC7" s="24"/>
      <c r="FVD7" s="24"/>
      <c r="FVE7" s="24"/>
      <c r="FVF7" s="24"/>
      <c r="FVG7" s="24"/>
      <c r="FVH7" s="24"/>
      <c r="FVI7" s="24"/>
      <c r="FVJ7" s="24"/>
      <c r="FVK7" s="24"/>
      <c r="FVL7" s="24"/>
      <c r="FVM7" s="24"/>
      <c r="FVN7" s="24"/>
      <c r="FVO7" s="24"/>
      <c r="FVP7" s="24"/>
      <c r="FVQ7" s="24"/>
      <c r="FVR7" s="24"/>
      <c r="FVS7" s="24"/>
      <c r="FVT7" s="24"/>
      <c r="FVU7" s="24"/>
      <c r="FVV7" s="24"/>
      <c r="FVW7" s="24"/>
      <c r="FVX7" s="24"/>
      <c r="FVY7" s="24"/>
      <c r="FVZ7" s="24"/>
      <c r="FWA7" s="24"/>
      <c r="FWB7" s="24"/>
      <c r="FWC7" s="24"/>
      <c r="FWD7" s="24"/>
      <c r="FWE7" s="24"/>
      <c r="FWF7" s="24"/>
      <c r="FWG7" s="24"/>
      <c r="FWH7" s="24"/>
      <c r="FWI7" s="24"/>
      <c r="FWJ7" s="24"/>
      <c r="FWK7" s="24"/>
      <c r="FWL7" s="24"/>
      <c r="FWM7" s="24"/>
      <c r="FWN7" s="24"/>
      <c r="FWO7" s="24"/>
      <c r="FWP7" s="24"/>
      <c r="FWQ7" s="24"/>
      <c r="FWR7" s="24"/>
      <c r="FWS7" s="24"/>
      <c r="FWT7" s="24"/>
      <c r="FWU7" s="24"/>
      <c r="FWV7" s="24"/>
      <c r="FWW7" s="24"/>
      <c r="FWX7" s="24"/>
      <c r="FWY7" s="24"/>
      <c r="FWZ7" s="24"/>
      <c r="FXA7" s="24"/>
      <c r="FXB7" s="24"/>
      <c r="FXC7" s="24"/>
      <c r="FXD7" s="24"/>
      <c r="FXE7" s="24"/>
      <c r="FXF7" s="24"/>
      <c r="FXG7" s="24"/>
      <c r="FXH7" s="24"/>
      <c r="FXI7" s="24"/>
      <c r="FXJ7" s="24"/>
      <c r="FXK7" s="24"/>
      <c r="FXL7" s="24"/>
      <c r="FXM7" s="24"/>
      <c r="FXN7" s="24"/>
      <c r="FXO7" s="24"/>
      <c r="FXP7" s="24"/>
      <c r="FXQ7" s="24"/>
      <c r="FXR7" s="24"/>
      <c r="FXS7" s="24"/>
      <c r="FXT7" s="24"/>
      <c r="FXU7" s="24"/>
      <c r="FXV7" s="24"/>
      <c r="FXW7" s="24"/>
      <c r="FXX7" s="24"/>
      <c r="FXY7" s="24"/>
      <c r="FXZ7" s="24"/>
      <c r="FYA7" s="24"/>
      <c r="FYB7" s="24"/>
      <c r="FYC7" s="24"/>
      <c r="FYD7" s="24"/>
      <c r="FYE7" s="24"/>
      <c r="FYF7" s="24"/>
      <c r="FYG7" s="24"/>
      <c r="FYH7" s="24"/>
      <c r="FYI7" s="24"/>
      <c r="FYJ7" s="24"/>
      <c r="FYK7" s="24"/>
      <c r="FYL7" s="24"/>
      <c r="FYM7" s="24"/>
      <c r="FYN7" s="24"/>
      <c r="FYO7" s="24"/>
      <c r="FYP7" s="24"/>
      <c r="FYQ7" s="24"/>
      <c r="FYR7" s="24"/>
      <c r="FYS7" s="24"/>
      <c r="FYT7" s="24"/>
      <c r="FYU7" s="24"/>
      <c r="FYV7" s="24"/>
      <c r="FYW7" s="24"/>
      <c r="FYX7" s="24"/>
      <c r="FYY7" s="24"/>
      <c r="FYZ7" s="24"/>
      <c r="FZA7" s="24"/>
      <c r="FZB7" s="24"/>
      <c r="FZC7" s="24"/>
      <c r="FZD7" s="24"/>
      <c r="FZE7" s="24"/>
      <c r="FZF7" s="24"/>
      <c r="FZG7" s="24"/>
      <c r="FZH7" s="24"/>
      <c r="FZI7" s="24"/>
      <c r="FZJ7" s="24"/>
      <c r="FZK7" s="24"/>
      <c r="FZL7" s="24"/>
      <c r="FZM7" s="24"/>
      <c r="FZN7" s="24"/>
      <c r="FZO7" s="24"/>
      <c r="FZP7" s="24"/>
      <c r="FZQ7" s="24"/>
      <c r="FZR7" s="24"/>
      <c r="FZS7" s="24"/>
      <c r="FZT7" s="24"/>
      <c r="FZU7" s="24"/>
      <c r="FZV7" s="24"/>
      <c r="FZW7" s="24"/>
      <c r="FZX7" s="24"/>
      <c r="FZY7" s="24"/>
      <c r="FZZ7" s="24"/>
      <c r="GAA7" s="24"/>
      <c r="GAB7" s="24"/>
      <c r="GAC7" s="24"/>
      <c r="GAD7" s="24"/>
      <c r="GAE7" s="24"/>
      <c r="GAF7" s="24"/>
      <c r="GAG7" s="24"/>
      <c r="GAH7" s="24"/>
      <c r="GAI7" s="24"/>
      <c r="GAJ7" s="24"/>
      <c r="GAK7" s="24"/>
      <c r="GAL7" s="24"/>
      <c r="GAM7" s="24"/>
      <c r="GAN7" s="24"/>
      <c r="GAO7" s="24"/>
      <c r="GAP7" s="24"/>
      <c r="GAQ7" s="24"/>
      <c r="GAR7" s="24"/>
      <c r="GAS7" s="24"/>
      <c r="GAT7" s="24"/>
      <c r="GAU7" s="24"/>
      <c r="GAV7" s="24"/>
      <c r="GAW7" s="24"/>
      <c r="GAX7" s="24"/>
      <c r="GAY7" s="24"/>
      <c r="GAZ7" s="24"/>
      <c r="GBA7" s="24"/>
      <c r="GBB7" s="24"/>
      <c r="GBC7" s="24"/>
      <c r="GBD7" s="24"/>
      <c r="GBE7" s="24"/>
      <c r="GBF7" s="24"/>
      <c r="GBG7" s="24"/>
      <c r="GBH7" s="24"/>
      <c r="GBI7" s="24"/>
      <c r="GBJ7" s="24"/>
      <c r="GBK7" s="24"/>
      <c r="GBL7" s="24"/>
      <c r="GBM7" s="24"/>
      <c r="GBN7" s="24"/>
      <c r="GBO7" s="24"/>
      <c r="GBP7" s="24"/>
      <c r="GBQ7" s="24"/>
      <c r="GBR7" s="24"/>
      <c r="GBS7" s="24"/>
      <c r="GBT7" s="24"/>
      <c r="GBU7" s="24"/>
      <c r="GBV7" s="24"/>
      <c r="GBW7" s="24"/>
      <c r="GBX7" s="24"/>
      <c r="GBY7" s="24"/>
      <c r="GBZ7" s="24"/>
      <c r="GCA7" s="24"/>
      <c r="GCB7" s="24"/>
      <c r="GCC7" s="24"/>
      <c r="GCD7" s="24"/>
      <c r="GCE7" s="24"/>
      <c r="GCF7" s="24"/>
      <c r="GCG7" s="24"/>
      <c r="GCH7" s="24"/>
      <c r="GCI7" s="24"/>
      <c r="GCJ7" s="24"/>
      <c r="GCK7" s="24"/>
      <c r="GCL7" s="24"/>
      <c r="GCM7" s="24"/>
      <c r="GCN7" s="24"/>
      <c r="GCO7" s="24"/>
      <c r="GCP7" s="24"/>
      <c r="GCQ7" s="24"/>
      <c r="GCR7" s="24"/>
      <c r="GCS7" s="24"/>
      <c r="GCT7" s="24"/>
      <c r="GCU7" s="24"/>
      <c r="GCV7" s="24"/>
      <c r="GCW7" s="24"/>
      <c r="GCX7" s="24"/>
      <c r="GCY7" s="24"/>
      <c r="GCZ7" s="24"/>
      <c r="GDA7" s="24"/>
      <c r="GDB7" s="24"/>
      <c r="GDC7" s="24"/>
      <c r="GDD7" s="24"/>
      <c r="GDE7" s="24"/>
      <c r="GDF7" s="24"/>
      <c r="GDG7" s="24"/>
      <c r="GDH7" s="24"/>
      <c r="GDI7" s="24"/>
      <c r="GDJ7" s="24"/>
      <c r="GDK7" s="24"/>
      <c r="GDL7" s="24"/>
      <c r="GDM7" s="24"/>
      <c r="GDN7" s="24"/>
      <c r="GDO7" s="24"/>
      <c r="GDP7" s="24"/>
      <c r="GDQ7" s="24"/>
      <c r="GDR7" s="24"/>
      <c r="GDS7" s="24"/>
      <c r="GDT7" s="24"/>
      <c r="GDU7" s="24"/>
      <c r="GDV7" s="24"/>
      <c r="GDW7" s="24"/>
      <c r="GDX7" s="24"/>
      <c r="GDY7" s="24"/>
      <c r="GDZ7" s="24"/>
      <c r="GEA7" s="24"/>
      <c r="GEB7" s="24"/>
      <c r="GEC7" s="24"/>
      <c r="GED7" s="24"/>
      <c r="GEE7" s="24"/>
      <c r="GEF7" s="24"/>
      <c r="GEG7" s="24"/>
      <c r="GEH7" s="24"/>
      <c r="GEI7" s="24"/>
      <c r="GEJ7" s="24"/>
      <c r="GEK7" s="24"/>
      <c r="GEL7" s="24"/>
      <c r="GEM7" s="24"/>
      <c r="GEN7" s="24"/>
      <c r="GEO7" s="24"/>
      <c r="GEP7" s="24"/>
      <c r="GEQ7" s="24"/>
      <c r="GER7" s="24"/>
      <c r="GES7" s="24"/>
      <c r="GET7" s="24"/>
      <c r="GEU7" s="24"/>
      <c r="GEV7" s="24"/>
      <c r="GEW7" s="24"/>
      <c r="GEX7" s="24"/>
      <c r="GEY7" s="24"/>
      <c r="GEZ7" s="24"/>
      <c r="GFA7" s="24"/>
      <c r="GFB7" s="24"/>
      <c r="GFC7" s="24"/>
      <c r="GFD7" s="24"/>
      <c r="GFE7" s="24"/>
      <c r="GFF7" s="24"/>
      <c r="GFG7" s="24"/>
      <c r="GFH7" s="24"/>
      <c r="GFI7" s="24"/>
      <c r="GFJ7" s="24"/>
      <c r="GFK7" s="24"/>
      <c r="GFL7" s="24"/>
      <c r="GFM7" s="24"/>
      <c r="GFN7" s="24"/>
      <c r="GFO7" s="24"/>
      <c r="GFP7" s="24"/>
      <c r="GFQ7" s="24"/>
      <c r="GFR7" s="24"/>
      <c r="GFS7" s="24"/>
      <c r="GFT7" s="24"/>
      <c r="GFU7" s="24"/>
      <c r="GFV7" s="24"/>
      <c r="GFW7" s="24"/>
      <c r="GFX7" s="24"/>
      <c r="GFY7" s="24"/>
      <c r="GFZ7" s="24"/>
      <c r="GGA7" s="24"/>
      <c r="GGB7" s="24"/>
      <c r="GGC7" s="24"/>
      <c r="GGD7" s="24"/>
      <c r="GGE7" s="24"/>
      <c r="GGF7" s="24"/>
      <c r="GGG7" s="24"/>
      <c r="GGH7" s="24"/>
      <c r="GGI7" s="24"/>
      <c r="GGJ7" s="24"/>
      <c r="GGK7" s="24"/>
      <c r="GGL7" s="24"/>
      <c r="GGM7" s="24"/>
      <c r="GGN7" s="24"/>
      <c r="GGO7" s="24"/>
      <c r="GGP7" s="24"/>
      <c r="GGQ7" s="24"/>
      <c r="GGR7" s="24"/>
      <c r="GGS7" s="24"/>
      <c r="GGT7" s="24"/>
      <c r="GGU7" s="24"/>
      <c r="GGV7" s="24"/>
      <c r="GGW7" s="24"/>
      <c r="GGX7" s="24"/>
      <c r="GGY7" s="24"/>
      <c r="GGZ7" s="24"/>
      <c r="GHA7" s="24"/>
      <c r="GHB7" s="24"/>
      <c r="GHC7" s="24"/>
      <c r="GHD7" s="24"/>
      <c r="GHE7" s="24"/>
      <c r="GHF7" s="24"/>
      <c r="GHG7" s="24"/>
      <c r="GHH7" s="24"/>
      <c r="GHI7" s="24"/>
      <c r="GHJ7" s="24"/>
      <c r="GHK7" s="24"/>
      <c r="GHL7" s="24"/>
      <c r="GHM7" s="24"/>
      <c r="GHN7" s="24"/>
      <c r="GHO7" s="24"/>
      <c r="GHP7" s="24"/>
      <c r="GHQ7" s="24"/>
      <c r="GHR7" s="24"/>
      <c r="GHS7" s="24"/>
      <c r="GHT7" s="24"/>
      <c r="GHU7" s="24"/>
      <c r="GHV7" s="24"/>
      <c r="GHW7" s="24"/>
      <c r="GHX7" s="24"/>
      <c r="GHY7" s="24"/>
      <c r="GHZ7" s="24"/>
      <c r="GIA7" s="24"/>
      <c r="GIB7" s="24"/>
      <c r="GIC7" s="24"/>
      <c r="GID7" s="24"/>
      <c r="GIE7" s="24"/>
      <c r="GIF7" s="24"/>
      <c r="GIG7" s="24"/>
      <c r="GIH7" s="24"/>
      <c r="GII7" s="24"/>
      <c r="GIJ7" s="24"/>
      <c r="GIK7" s="24"/>
      <c r="GIL7" s="24"/>
      <c r="GIM7" s="24"/>
      <c r="GIN7" s="24"/>
      <c r="GIO7" s="24"/>
      <c r="GIP7" s="24"/>
      <c r="GIQ7" s="24"/>
      <c r="GIR7" s="24"/>
      <c r="GIS7" s="24"/>
      <c r="GIT7" s="24"/>
      <c r="GIU7" s="24"/>
      <c r="GIV7" s="24"/>
      <c r="GIW7" s="24"/>
      <c r="GIX7" s="24"/>
      <c r="GIY7" s="24"/>
      <c r="GIZ7" s="24"/>
      <c r="GJA7" s="24"/>
      <c r="GJB7" s="24"/>
      <c r="GJC7" s="24"/>
      <c r="GJD7" s="24"/>
      <c r="GJE7" s="24"/>
      <c r="GJF7" s="24"/>
      <c r="GJG7" s="24"/>
      <c r="GJH7" s="24"/>
      <c r="GJI7" s="24"/>
      <c r="GJJ7" s="24"/>
      <c r="GJK7" s="24"/>
      <c r="GJL7" s="24"/>
      <c r="GJM7" s="24"/>
      <c r="GJN7" s="24"/>
      <c r="GJO7" s="24"/>
      <c r="GJP7" s="24"/>
      <c r="GJQ7" s="24"/>
      <c r="GJR7" s="24"/>
      <c r="GJS7" s="24"/>
      <c r="GJT7" s="24"/>
      <c r="GJU7" s="24"/>
      <c r="GJV7" s="24"/>
      <c r="GJW7" s="24"/>
      <c r="GJX7" s="24"/>
      <c r="GJY7" s="24"/>
      <c r="GJZ7" s="24"/>
      <c r="GKA7" s="24"/>
      <c r="GKB7" s="24"/>
      <c r="GKC7" s="24"/>
      <c r="GKD7" s="24"/>
      <c r="GKE7" s="24"/>
      <c r="GKF7" s="24"/>
      <c r="GKG7" s="24"/>
      <c r="GKH7" s="24"/>
      <c r="GKI7" s="24"/>
      <c r="GKJ7" s="24"/>
      <c r="GKK7" s="24"/>
      <c r="GKL7" s="24"/>
      <c r="GKM7" s="24"/>
      <c r="GKN7" s="24"/>
      <c r="GKO7" s="24"/>
      <c r="GKP7" s="24"/>
      <c r="GKQ7" s="24"/>
      <c r="GKR7" s="24"/>
      <c r="GKS7" s="24"/>
      <c r="GKT7" s="24"/>
      <c r="GKU7" s="24"/>
      <c r="GKV7" s="24"/>
      <c r="GKW7" s="24"/>
      <c r="GKX7" s="24"/>
      <c r="GKY7" s="24"/>
      <c r="GKZ7" s="24"/>
      <c r="GLA7" s="24"/>
      <c r="GLB7" s="24"/>
      <c r="GLC7" s="24"/>
      <c r="GLD7" s="24"/>
      <c r="GLE7" s="24"/>
      <c r="GLF7" s="24"/>
      <c r="GLG7" s="24"/>
      <c r="GLH7" s="24"/>
      <c r="GLI7" s="24"/>
      <c r="GLJ7" s="24"/>
      <c r="GLK7" s="24"/>
      <c r="GLL7" s="24"/>
      <c r="GLM7" s="24"/>
      <c r="GLN7" s="24"/>
      <c r="GLO7" s="24"/>
      <c r="GLP7" s="24"/>
      <c r="GLQ7" s="24"/>
      <c r="GLR7" s="24"/>
      <c r="GLS7" s="24"/>
      <c r="GLT7" s="24"/>
      <c r="GLU7" s="24"/>
      <c r="GLV7" s="24"/>
      <c r="GLW7" s="24"/>
      <c r="GLX7" s="24"/>
      <c r="GLY7" s="24"/>
      <c r="GLZ7" s="24"/>
      <c r="GMA7" s="24"/>
      <c r="GMB7" s="24"/>
      <c r="GMC7" s="24"/>
      <c r="GMD7" s="24"/>
      <c r="GME7" s="24"/>
      <c r="GMF7" s="24"/>
      <c r="GMG7" s="24"/>
      <c r="GMH7" s="24"/>
      <c r="GMI7" s="24"/>
      <c r="GMJ7" s="24"/>
      <c r="GMK7" s="24"/>
      <c r="GML7" s="24"/>
      <c r="GMM7" s="24"/>
      <c r="GMN7" s="24"/>
      <c r="GMO7" s="24"/>
      <c r="GMP7" s="24"/>
      <c r="GMQ7" s="24"/>
      <c r="GMR7" s="24"/>
      <c r="GMS7" s="24"/>
      <c r="GMT7" s="24"/>
      <c r="GMU7" s="24"/>
      <c r="GMV7" s="24"/>
      <c r="GMW7" s="24"/>
      <c r="GMX7" s="24"/>
      <c r="GMY7" s="24"/>
      <c r="GMZ7" s="24"/>
      <c r="GNA7" s="24"/>
      <c r="GNB7" s="24"/>
      <c r="GNC7" s="24"/>
      <c r="GND7" s="24"/>
      <c r="GNE7" s="24"/>
      <c r="GNF7" s="24"/>
      <c r="GNG7" s="24"/>
      <c r="GNH7" s="24"/>
      <c r="GNI7" s="24"/>
      <c r="GNJ7" s="24"/>
      <c r="GNK7" s="24"/>
      <c r="GNL7" s="24"/>
      <c r="GNM7" s="24"/>
      <c r="GNN7" s="24"/>
      <c r="GNO7" s="24"/>
      <c r="GNP7" s="24"/>
      <c r="GNQ7" s="24"/>
      <c r="GNR7" s="24"/>
      <c r="GNS7" s="24"/>
      <c r="GNT7" s="24"/>
      <c r="GNU7" s="24"/>
      <c r="GNV7" s="24"/>
      <c r="GNW7" s="24"/>
      <c r="GNX7" s="24"/>
      <c r="GNY7" s="24"/>
      <c r="GNZ7" s="24"/>
      <c r="GOA7" s="24"/>
      <c r="GOB7" s="24"/>
      <c r="GOC7" s="24"/>
      <c r="GOD7" s="24"/>
      <c r="GOE7" s="24"/>
      <c r="GOF7" s="24"/>
      <c r="GOG7" s="24"/>
      <c r="GOH7" s="24"/>
      <c r="GOI7" s="24"/>
      <c r="GOJ7" s="24"/>
      <c r="GOK7" s="24"/>
      <c r="GOL7" s="24"/>
      <c r="GOM7" s="24"/>
      <c r="GON7" s="24"/>
      <c r="GOO7" s="24"/>
      <c r="GOP7" s="24"/>
      <c r="GOQ7" s="24"/>
      <c r="GOR7" s="24"/>
      <c r="GOS7" s="24"/>
      <c r="GOT7" s="24"/>
      <c r="GOU7" s="24"/>
      <c r="GOV7" s="24"/>
      <c r="GOW7" s="24"/>
      <c r="GOX7" s="24"/>
      <c r="GOY7" s="24"/>
      <c r="GOZ7" s="24"/>
      <c r="GPA7" s="24"/>
      <c r="GPB7" s="24"/>
      <c r="GPC7" s="24"/>
      <c r="GPD7" s="24"/>
      <c r="GPE7" s="24"/>
      <c r="GPF7" s="24"/>
      <c r="GPG7" s="24"/>
      <c r="GPH7" s="24"/>
      <c r="GPI7" s="24"/>
      <c r="GPJ7" s="24"/>
      <c r="GPK7" s="24"/>
      <c r="GPL7" s="24"/>
      <c r="GPM7" s="24"/>
      <c r="GPN7" s="24"/>
      <c r="GPO7" s="24"/>
      <c r="GPP7" s="24"/>
      <c r="GPQ7" s="24"/>
      <c r="GPR7" s="24"/>
      <c r="GPS7" s="24"/>
      <c r="GPT7" s="24"/>
      <c r="GPU7" s="24"/>
      <c r="GPV7" s="24"/>
      <c r="GPW7" s="24"/>
      <c r="GPX7" s="24"/>
      <c r="GPY7" s="24"/>
      <c r="GPZ7" s="24"/>
      <c r="GQA7" s="24"/>
      <c r="GQB7" s="24"/>
      <c r="GQC7" s="24"/>
      <c r="GQD7" s="24"/>
      <c r="GQE7" s="24"/>
      <c r="GQF7" s="24"/>
      <c r="GQG7" s="24"/>
      <c r="GQH7" s="24"/>
      <c r="GQI7" s="24"/>
      <c r="GQJ7" s="24"/>
      <c r="GQK7" s="24"/>
      <c r="GQL7" s="24"/>
      <c r="GQM7" s="24"/>
      <c r="GQN7" s="24"/>
      <c r="GQO7" s="24"/>
      <c r="GQP7" s="24"/>
      <c r="GQQ7" s="24"/>
      <c r="GQR7" s="24"/>
      <c r="GQS7" s="24"/>
      <c r="GQT7" s="24"/>
      <c r="GQU7" s="24"/>
      <c r="GQV7" s="24"/>
      <c r="GQW7" s="24"/>
      <c r="GQX7" s="24"/>
      <c r="GQY7" s="24"/>
      <c r="GQZ7" s="24"/>
      <c r="GRA7" s="24"/>
      <c r="GRB7" s="24"/>
      <c r="GRC7" s="24"/>
      <c r="GRD7" s="24"/>
      <c r="GRE7" s="24"/>
      <c r="GRF7" s="24"/>
      <c r="GRG7" s="24"/>
      <c r="GRH7" s="24"/>
      <c r="GRI7" s="24"/>
      <c r="GRJ7" s="24"/>
      <c r="GRK7" s="24"/>
      <c r="GRL7" s="24"/>
      <c r="GRM7" s="24"/>
      <c r="GRN7" s="24"/>
      <c r="GRO7" s="24"/>
      <c r="GRP7" s="24"/>
      <c r="GRQ7" s="24"/>
      <c r="GRR7" s="24"/>
      <c r="GRS7" s="24"/>
      <c r="GRT7" s="24"/>
      <c r="GRU7" s="24"/>
      <c r="GRV7" s="24"/>
      <c r="GRW7" s="24"/>
      <c r="GRX7" s="24"/>
      <c r="GRY7" s="24"/>
      <c r="GRZ7" s="24"/>
      <c r="GSA7" s="24"/>
      <c r="GSB7" s="24"/>
      <c r="GSC7" s="24"/>
      <c r="GSD7" s="24"/>
      <c r="GSE7" s="24"/>
      <c r="GSF7" s="24"/>
      <c r="GSG7" s="24"/>
      <c r="GSH7" s="24"/>
      <c r="GSI7" s="24"/>
      <c r="GSJ7" s="24"/>
      <c r="GSK7" s="24"/>
      <c r="GSL7" s="24"/>
      <c r="GSM7" s="24"/>
      <c r="GSN7" s="24"/>
      <c r="GSO7" s="24"/>
      <c r="GSP7" s="24"/>
      <c r="GSQ7" s="24"/>
      <c r="GSR7" s="24"/>
      <c r="GSS7" s="24"/>
      <c r="GST7" s="24"/>
      <c r="GSU7" s="24"/>
      <c r="GSV7" s="24"/>
      <c r="GSW7" s="24"/>
      <c r="GSX7" s="24"/>
      <c r="GSY7" s="24"/>
      <c r="GSZ7" s="24"/>
      <c r="GTA7" s="24"/>
      <c r="GTB7" s="24"/>
      <c r="GTC7" s="24"/>
      <c r="GTD7" s="24"/>
      <c r="GTE7" s="24"/>
      <c r="GTF7" s="24"/>
      <c r="GTG7" s="24"/>
      <c r="GTH7" s="24"/>
      <c r="GTI7" s="24"/>
      <c r="GTJ7" s="24"/>
      <c r="GTK7" s="24"/>
      <c r="GTL7" s="24"/>
      <c r="GTM7" s="24"/>
      <c r="GTN7" s="24"/>
      <c r="GTO7" s="24"/>
      <c r="GTP7" s="24"/>
      <c r="GTQ7" s="24"/>
      <c r="GTR7" s="24"/>
      <c r="GTS7" s="24"/>
      <c r="GTT7" s="24"/>
      <c r="GTU7" s="24"/>
      <c r="GTV7" s="24"/>
      <c r="GTW7" s="24"/>
      <c r="GTX7" s="24"/>
      <c r="GTY7" s="24"/>
      <c r="GTZ7" s="24"/>
      <c r="GUA7" s="24"/>
      <c r="GUB7" s="24"/>
      <c r="GUC7" s="24"/>
      <c r="GUD7" s="24"/>
      <c r="GUE7" s="24"/>
      <c r="GUF7" s="24"/>
      <c r="GUG7" s="24"/>
      <c r="GUH7" s="24"/>
      <c r="GUI7" s="24"/>
      <c r="GUJ7" s="24"/>
      <c r="GUK7" s="24"/>
      <c r="GUL7" s="24"/>
      <c r="GUM7" s="24"/>
      <c r="GUN7" s="24"/>
      <c r="GUO7" s="24"/>
      <c r="GUP7" s="24"/>
      <c r="GUQ7" s="24"/>
      <c r="GUR7" s="24"/>
      <c r="GUS7" s="24"/>
      <c r="GUT7" s="24"/>
      <c r="GUU7" s="24"/>
      <c r="GUV7" s="24"/>
      <c r="GUW7" s="24"/>
      <c r="GUX7" s="24"/>
      <c r="GUY7" s="24"/>
      <c r="GUZ7" s="24"/>
      <c r="GVA7" s="24"/>
      <c r="GVB7" s="24"/>
      <c r="GVC7" s="24"/>
      <c r="GVD7" s="24"/>
      <c r="GVE7" s="24"/>
      <c r="GVF7" s="24"/>
      <c r="GVG7" s="24"/>
      <c r="GVH7" s="24"/>
      <c r="GVI7" s="24"/>
      <c r="GVJ7" s="24"/>
      <c r="GVK7" s="24"/>
      <c r="GVL7" s="24"/>
      <c r="GVM7" s="24"/>
      <c r="GVN7" s="24"/>
      <c r="GVO7" s="24"/>
      <c r="GVP7" s="24"/>
      <c r="GVQ7" s="24"/>
      <c r="GVR7" s="24"/>
      <c r="GVS7" s="24"/>
      <c r="GVT7" s="24"/>
      <c r="GVU7" s="24"/>
      <c r="GVV7" s="24"/>
      <c r="GVW7" s="24"/>
      <c r="GVX7" s="24"/>
      <c r="GVY7" s="24"/>
      <c r="GVZ7" s="24"/>
      <c r="GWA7" s="24"/>
      <c r="GWB7" s="24"/>
      <c r="GWC7" s="24"/>
      <c r="GWD7" s="24"/>
      <c r="GWE7" s="24"/>
      <c r="GWF7" s="24"/>
      <c r="GWG7" s="24"/>
      <c r="GWH7" s="24"/>
      <c r="GWI7" s="24"/>
      <c r="GWJ7" s="24"/>
      <c r="GWK7" s="24"/>
      <c r="GWL7" s="24"/>
      <c r="GWM7" s="24"/>
      <c r="GWN7" s="24"/>
      <c r="GWO7" s="24"/>
      <c r="GWP7" s="24"/>
      <c r="GWQ7" s="24"/>
      <c r="GWR7" s="24"/>
      <c r="GWS7" s="24"/>
      <c r="GWT7" s="24"/>
      <c r="GWU7" s="24"/>
      <c r="GWV7" s="24"/>
      <c r="GWW7" s="24"/>
      <c r="GWX7" s="24"/>
      <c r="GWY7" s="24"/>
      <c r="GWZ7" s="24"/>
      <c r="GXA7" s="24"/>
      <c r="GXB7" s="24"/>
      <c r="GXC7" s="24"/>
      <c r="GXD7" s="24"/>
      <c r="GXE7" s="24"/>
      <c r="GXF7" s="24"/>
      <c r="GXG7" s="24"/>
      <c r="GXH7" s="24"/>
      <c r="GXI7" s="24"/>
      <c r="GXJ7" s="24"/>
      <c r="GXK7" s="24"/>
      <c r="GXL7" s="24"/>
      <c r="GXM7" s="24"/>
      <c r="GXN7" s="24"/>
      <c r="GXO7" s="24"/>
      <c r="GXP7" s="24"/>
      <c r="GXQ7" s="24"/>
      <c r="GXR7" s="24"/>
      <c r="GXS7" s="24"/>
      <c r="GXT7" s="24"/>
      <c r="GXU7" s="24"/>
      <c r="GXV7" s="24"/>
      <c r="GXW7" s="24"/>
      <c r="GXX7" s="24"/>
      <c r="GXY7" s="24"/>
      <c r="GXZ7" s="24"/>
      <c r="GYA7" s="24"/>
      <c r="GYB7" s="24"/>
      <c r="GYC7" s="24"/>
      <c r="GYD7" s="24"/>
      <c r="GYE7" s="24"/>
      <c r="GYF7" s="24"/>
      <c r="GYG7" s="24"/>
      <c r="GYH7" s="24"/>
      <c r="GYI7" s="24"/>
      <c r="GYJ7" s="24"/>
      <c r="GYK7" s="24"/>
      <c r="GYL7" s="24"/>
      <c r="GYM7" s="24"/>
      <c r="GYN7" s="24"/>
      <c r="GYO7" s="24"/>
      <c r="GYP7" s="24"/>
      <c r="GYQ7" s="24"/>
      <c r="GYR7" s="24"/>
      <c r="GYS7" s="24"/>
      <c r="GYT7" s="24"/>
      <c r="GYU7" s="24"/>
      <c r="GYV7" s="24"/>
      <c r="GYW7" s="24"/>
      <c r="GYX7" s="24"/>
      <c r="GYY7" s="24"/>
      <c r="GYZ7" s="24"/>
      <c r="GZA7" s="24"/>
      <c r="GZB7" s="24"/>
      <c r="GZC7" s="24"/>
      <c r="GZD7" s="24"/>
      <c r="GZE7" s="24"/>
      <c r="GZF7" s="24"/>
      <c r="GZG7" s="24"/>
      <c r="GZH7" s="24"/>
      <c r="GZI7" s="24"/>
      <c r="GZJ7" s="24"/>
      <c r="GZK7" s="24"/>
      <c r="GZL7" s="24"/>
      <c r="GZM7" s="24"/>
      <c r="GZN7" s="24"/>
      <c r="GZO7" s="24"/>
      <c r="GZP7" s="24"/>
      <c r="GZQ7" s="24"/>
      <c r="GZR7" s="24"/>
      <c r="GZS7" s="24"/>
      <c r="GZT7" s="24"/>
      <c r="GZU7" s="24"/>
      <c r="GZV7" s="24"/>
      <c r="GZW7" s="24"/>
      <c r="GZX7" s="24"/>
      <c r="GZY7" s="24"/>
      <c r="GZZ7" s="24"/>
      <c r="HAA7" s="24"/>
      <c r="HAB7" s="24"/>
      <c r="HAC7" s="24"/>
      <c r="HAD7" s="24"/>
      <c r="HAE7" s="24"/>
      <c r="HAF7" s="24"/>
      <c r="HAG7" s="24"/>
      <c r="HAH7" s="24"/>
      <c r="HAI7" s="24"/>
      <c r="HAJ7" s="24"/>
      <c r="HAK7" s="24"/>
      <c r="HAL7" s="24"/>
      <c r="HAM7" s="24"/>
      <c r="HAN7" s="24"/>
      <c r="HAO7" s="24"/>
      <c r="HAP7" s="24"/>
      <c r="HAQ7" s="24"/>
      <c r="HAR7" s="24"/>
      <c r="HAS7" s="24"/>
      <c r="HAT7" s="24"/>
      <c r="HAU7" s="24"/>
      <c r="HAV7" s="24"/>
      <c r="HAW7" s="24"/>
      <c r="HAX7" s="24"/>
      <c r="HAY7" s="24"/>
      <c r="HAZ7" s="24"/>
      <c r="HBA7" s="24"/>
      <c r="HBB7" s="24"/>
      <c r="HBC7" s="24"/>
      <c r="HBD7" s="24"/>
      <c r="HBE7" s="24"/>
      <c r="HBF7" s="24"/>
      <c r="HBG7" s="24"/>
      <c r="HBH7" s="24"/>
      <c r="HBI7" s="24"/>
      <c r="HBJ7" s="24"/>
      <c r="HBK7" s="24"/>
      <c r="HBL7" s="24"/>
      <c r="HBM7" s="24"/>
      <c r="HBN7" s="24"/>
      <c r="HBO7" s="24"/>
      <c r="HBP7" s="24"/>
      <c r="HBQ7" s="24"/>
      <c r="HBR7" s="24"/>
      <c r="HBS7" s="24"/>
      <c r="HBT7" s="24"/>
      <c r="HBU7" s="24"/>
      <c r="HBV7" s="24"/>
      <c r="HBW7" s="24"/>
      <c r="HBX7" s="24"/>
      <c r="HBY7" s="24"/>
      <c r="HBZ7" s="24"/>
      <c r="HCA7" s="24"/>
      <c r="HCB7" s="24"/>
      <c r="HCC7" s="24"/>
      <c r="HCD7" s="24"/>
      <c r="HCE7" s="24"/>
      <c r="HCF7" s="24"/>
      <c r="HCG7" s="24"/>
      <c r="HCH7" s="24"/>
      <c r="HCI7" s="24"/>
      <c r="HCJ7" s="24"/>
      <c r="HCK7" s="24"/>
      <c r="HCL7" s="24"/>
      <c r="HCM7" s="24"/>
      <c r="HCN7" s="24"/>
      <c r="HCO7" s="24"/>
      <c r="HCP7" s="24"/>
      <c r="HCQ7" s="24"/>
      <c r="HCR7" s="24"/>
      <c r="HCS7" s="24"/>
      <c r="HCT7" s="24"/>
      <c r="HCU7" s="24"/>
      <c r="HCV7" s="24"/>
      <c r="HCW7" s="24"/>
      <c r="HCX7" s="24"/>
      <c r="HCY7" s="24"/>
      <c r="HCZ7" s="24"/>
      <c r="HDA7" s="24"/>
      <c r="HDB7" s="24"/>
      <c r="HDC7" s="24"/>
      <c r="HDD7" s="24"/>
      <c r="HDE7" s="24"/>
      <c r="HDF7" s="24"/>
      <c r="HDG7" s="24"/>
      <c r="HDH7" s="24"/>
      <c r="HDI7" s="24"/>
      <c r="HDJ7" s="24"/>
      <c r="HDK7" s="24"/>
      <c r="HDL7" s="24"/>
      <c r="HDM7" s="24"/>
      <c r="HDN7" s="24"/>
      <c r="HDO7" s="24"/>
      <c r="HDP7" s="24"/>
      <c r="HDQ7" s="24"/>
      <c r="HDR7" s="24"/>
      <c r="HDS7" s="24"/>
      <c r="HDT7" s="24"/>
      <c r="HDU7" s="24"/>
      <c r="HDV7" s="24"/>
      <c r="HDW7" s="24"/>
      <c r="HDX7" s="24"/>
      <c r="HDY7" s="24"/>
      <c r="HDZ7" s="24"/>
      <c r="HEA7" s="24"/>
      <c r="HEB7" s="24"/>
      <c r="HEC7" s="24"/>
      <c r="HED7" s="24"/>
      <c r="HEE7" s="24"/>
      <c r="HEF7" s="24"/>
      <c r="HEG7" s="24"/>
      <c r="HEH7" s="24"/>
      <c r="HEI7" s="24"/>
      <c r="HEJ7" s="24"/>
      <c r="HEK7" s="24"/>
      <c r="HEL7" s="24"/>
      <c r="HEM7" s="24"/>
      <c r="HEN7" s="24"/>
      <c r="HEO7" s="24"/>
      <c r="HEP7" s="24"/>
      <c r="HEQ7" s="24"/>
      <c r="HER7" s="24"/>
      <c r="HES7" s="24"/>
      <c r="HET7" s="24"/>
      <c r="HEU7" s="24"/>
      <c r="HEV7" s="24"/>
      <c r="HEW7" s="24"/>
      <c r="HEX7" s="24"/>
      <c r="HEY7" s="24"/>
      <c r="HEZ7" s="24"/>
      <c r="HFA7" s="24"/>
      <c r="HFB7" s="24"/>
      <c r="HFC7" s="24"/>
      <c r="HFD7" s="24"/>
      <c r="HFE7" s="24"/>
      <c r="HFF7" s="24"/>
      <c r="HFG7" s="24"/>
      <c r="HFH7" s="24"/>
      <c r="HFI7" s="24"/>
      <c r="HFJ7" s="24"/>
      <c r="HFK7" s="24"/>
      <c r="HFL7" s="24"/>
      <c r="HFM7" s="24"/>
      <c r="HFN7" s="24"/>
      <c r="HFO7" s="24"/>
      <c r="HFP7" s="24"/>
      <c r="HFQ7" s="24"/>
      <c r="HFR7" s="24"/>
      <c r="HFS7" s="24"/>
      <c r="HFT7" s="24"/>
      <c r="HFU7" s="24"/>
      <c r="HFV7" s="24"/>
      <c r="HFW7" s="24"/>
      <c r="HFX7" s="24"/>
      <c r="HFY7" s="24"/>
      <c r="HFZ7" s="24"/>
      <c r="HGA7" s="24"/>
      <c r="HGB7" s="24"/>
      <c r="HGC7" s="24"/>
      <c r="HGD7" s="24"/>
      <c r="HGE7" s="24"/>
      <c r="HGF7" s="24"/>
      <c r="HGG7" s="24"/>
      <c r="HGH7" s="24"/>
      <c r="HGI7" s="24"/>
      <c r="HGJ7" s="24"/>
      <c r="HGK7" s="24"/>
      <c r="HGL7" s="24"/>
      <c r="HGM7" s="24"/>
      <c r="HGN7" s="24"/>
      <c r="HGO7" s="24"/>
      <c r="HGP7" s="24"/>
      <c r="HGQ7" s="24"/>
      <c r="HGR7" s="24"/>
      <c r="HGS7" s="24"/>
      <c r="HGT7" s="24"/>
      <c r="HGU7" s="24"/>
      <c r="HGV7" s="24"/>
      <c r="HGW7" s="24"/>
      <c r="HGX7" s="24"/>
      <c r="HGY7" s="24"/>
      <c r="HGZ7" s="24"/>
      <c r="HHA7" s="24"/>
      <c r="HHB7" s="24"/>
      <c r="HHC7" s="24"/>
      <c r="HHD7" s="24"/>
      <c r="HHE7" s="24"/>
      <c r="HHF7" s="24"/>
      <c r="HHG7" s="24"/>
      <c r="HHH7" s="24"/>
      <c r="HHI7" s="24"/>
      <c r="HHJ7" s="24"/>
      <c r="HHK7" s="24"/>
      <c r="HHL7" s="24"/>
      <c r="HHM7" s="24"/>
      <c r="HHN7" s="24"/>
      <c r="HHO7" s="24"/>
      <c r="HHP7" s="24"/>
      <c r="HHQ7" s="24"/>
      <c r="HHR7" s="24"/>
      <c r="HHS7" s="24"/>
      <c r="HHT7" s="24"/>
      <c r="HHU7" s="24"/>
      <c r="HHV7" s="24"/>
      <c r="HHW7" s="24"/>
      <c r="HHX7" s="24"/>
      <c r="HHY7" s="24"/>
      <c r="HHZ7" s="24"/>
      <c r="HIA7" s="24"/>
      <c r="HIB7" s="24"/>
      <c r="HIC7" s="24"/>
      <c r="HID7" s="24"/>
      <c r="HIE7" s="24"/>
      <c r="HIF7" s="24"/>
      <c r="HIG7" s="24"/>
      <c r="HIH7" s="24"/>
      <c r="HII7" s="24"/>
      <c r="HIJ7" s="24"/>
      <c r="HIK7" s="24"/>
      <c r="HIL7" s="24"/>
      <c r="HIM7" s="24"/>
      <c r="HIN7" s="24"/>
      <c r="HIO7" s="24"/>
      <c r="HIP7" s="24"/>
      <c r="HIQ7" s="24"/>
      <c r="HIR7" s="24"/>
      <c r="HIS7" s="24"/>
      <c r="HIT7" s="24"/>
      <c r="HIU7" s="24"/>
      <c r="HIV7" s="24"/>
      <c r="HIW7" s="24"/>
      <c r="HIX7" s="24"/>
      <c r="HIY7" s="24"/>
      <c r="HIZ7" s="24"/>
      <c r="HJA7" s="24"/>
      <c r="HJB7" s="24"/>
      <c r="HJC7" s="24"/>
      <c r="HJD7" s="24"/>
      <c r="HJE7" s="24"/>
      <c r="HJF7" s="24"/>
      <c r="HJG7" s="24"/>
      <c r="HJH7" s="24"/>
      <c r="HJI7" s="24"/>
      <c r="HJJ7" s="24"/>
      <c r="HJK7" s="24"/>
      <c r="HJL7" s="24"/>
      <c r="HJM7" s="24"/>
      <c r="HJN7" s="24"/>
      <c r="HJO7" s="24"/>
      <c r="HJP7" s="24"/>
      <c r="HJQ7" s="24"/>
      <c r="HJR7" s="24"/>
      <c r="HJS7" s="24"/>
      <c r="HJT7" s="24"/>
      <c r="HJU7" s="24"/>
      <c r="HJV7" s="24"/>
      <c r="HJW7" s="24"/>
      <c r="HJX7" s="24"/>
      <c r="HJY7" s="24"/>
      <c r="HJZ7" s="24"/>
      <c r="HKA7" s="24"/>
      <c r="HKB7" s="24"/>
      <c r="HKC7" s="24"/>
      <c r="HKD7" s="24"/>
      <c r="HKE7" s="24"/>
      <c r="HKF7" s="24"/>
      <c r="HKG7" s="24"/>
      <c r="HKH7" s="24"/>
      <c r="HKI7" s="24"/>
      <c r="HKJ7" s="24"/>
      <c r="HKK7" s="24"/>
      <c r="HKL7" s="24"/>
      <c r="HKM7" s="24"/>
      <c r="HKN7" s="24"/>
      <c r="HKO7" s="24"/>
      <c r="HKP7" s="24"/>
      <c r="HKQ7" s="24"/>
      <c r="HKR7" s="24"/>
      <c r="HKS7" s="24"/>
      <c r="HKT7" s="24"/>
      <c r="HKU7" s="24"/>
      <c r="HKV7" s="24"/>
      <c r="HKW7" s="24"/>
      <c r="HKX7" s="24"/>
      <c r="HKY7" s="24"/>
      <c r="HKZ7" s="24"/>
      <c r="HLA7" s="24"/>
      <c r="HLB7" s="24"/>
      <c r="HLC7" s="24"/>
      <c r="HLD7" s="24"/>
      <c r="HLE7" s="24"/>
      <c r="HLF7" s="24"/>
      <c r="HLG7" s="24"/>
      <c r="HLH7" s="24"/>
      <c r="HLI7" s="24"/>
      <c r="HLJ7" s="24"/>
      <c r="HLK7" s="24"/>
      <c r="HLL7" s="24"/>
      <c r="HLM7" s="24"/>
      <c r="HLN7" s="24"/>
      <c r="HLO7" s="24"/>
      <c r="HLP7" s="24"/>
      <c r="HLQ7" s="24"/>
      <c r="HLR7" s="24"/>
      <c r="HLS7" s="24"/>
      <c r="HLT7" s="24"/>
      <c r="HLU7" s="24"/>
      <c r="HLV7" s="24"/>
      <c r="HLW7" s="24"/>
      <c r="HLX7" s="24"/>
      <c r="HLY7" s="24"/>
      <c r="HLZ7" s="24"/>
      <c r="HMA7" s="24"/>
      <c r="HMB7" s="24"/>
      <c r="HMC7" s="24"/>
      <c r="HMD7" s="24"/>
      <c r="HME7" s="24"/>
      <c r="HMF7" s="24"/>
      <c r="HMG7" s="24"/>
      <c r="HMH7" s="24"/>
      <c r="HMI7" s="24"/>
      <c r="HMJ7" s="24"/>
      <c r="HMK7" s="24"/>
      <c r="HML7" s="24"/>
      <c r="HMM7" s="24"/>
      <c r="HMN7" s="24"/>
      <c r="HMO7" s="24"/>
      <c r="HMP7" s="24"/>
      <c r="HMQ7" s="24"/>
      <c r="HMR7" s="24"/>
      <c r="HMS7" s="24"/>
      <c r="HMT7" s="24"/>
      <c r="HMU7" s="24"/>
      <c r="HMV7" s="24"/>
      <c r="HMW7" s="24"/>
      <c r="HMX7" s="24"/>
      <c r="HMY7" s="24"/>
      <c r="HMZ7" s="24"/>
      <c r="HNA7" s="24"/>
      <c r="HNB7" s="24"/>
      <c r="HNC7" s="24"/>
      <c r="HND7" s="24"/>
      <c r="HNE7" s="24"/>
      <c r="HNF7" s="24"/>
      <c r="HNG7" s="24"/>
      <c r="HNH7" s="24"/>
      <c r="HNI7" s="24"/>
      <c r="HNJ7" s="24"/>
      <c r="HNK7" s="24"/>
      <c r="HNL7" s="24"/>
      <c r="HNM7" s="24"/>
      <c r="HNN7" s="24"/>
      <c r="HNO7" s="24"/>
      <c r="HNP7" s="24"/>
      <c r="HNQ7" s="24"/>
      <c r="HNR7" s="24"/>
      <c r="HNS7" s="24"/>
      <c r="HNT7" s="24"/>
      <c r="HNU7" s="24"/>
      <c r="HNV7" s="24"/>
      <c r="HNW7" s="24"/>
      <c r="HNX7" s="24"/>
      <c r="HNY7" s="24"/>
      <c r="HNZ7" s="24"/>
      <c r="HOA7" s="24"/>
      <c r="HOB7" s="24"/>
      <c r="HOC7" s="24"/>
      <c r="HOD7" s="24"/>
      <c r="HOE7" s="24"/>
      <c r="HOF7" s="24"/>
      <c r="HOG7" s="24"/>
      <c r="HOH7" s="24"/>
      <c r="HOI7" s="24"/>
      <c r="HOJ7" s="24"/>
      <c r="HOK7" s="24"/>
      <c r="HOL7" s="24"/>
      <c r="HOM7" s="24"/>
      <c r="HON7" s="24"/>
      <c r="HOO7" s="24"/>
      <c r="HOP7" s="24"/>
      <c r="HOQ7" s="24"/>
      <c r="HOR7" s="24"/>
      <c r="HOS7" s="24"/>
      <c r="HOT7" s="24"/>
      <c r="HOU7" s="24"/>
      <c r="HOV7" s="24"/>
      <c r="HOW7" s="24"/>
      <c r="HOX7" s="24"/>
      <c r="HOY7" s="24"/>
      <c r="HOZ7" s="24"/>
      <c r="HPA7" s="24"/>
      <c r="HPB7" s="24"/>
      <c r="HPC7" s="24"/>
      <c r="HPD7" s="24"/>
      <c r="HPE7" s="24"/>
      <c r="HPF7" s="24"/>
      <c r="HPG7" s="24"/>
      <c r="HPH7" s="24"/>
      <c r="HPI7" s="24"/>
      <c r="HPJ7" s="24"/>
      <c r="HPK7" s="24"/>
      <c r="HPL7" s="24"/>
      <c r="HPM7" s="24"/>
      <c r="HPN7" s="24"/>
      <c r="HPO7" s="24"/>
      <c r="HPP7" s="24"/>
      <c r="HPQ7" s="24"/>
      <c r="HPR7" s="24"/>
      <c r="HPS7" s="24"/>
      <c r="HPT7" s="24"/>
      <c r="HPU7" s="24"/>
      <c r="HPV7" s="24"/>
      <c r="HPW7" s="24"/>
      <c r="HPX7" s="24"/>
      <c r="HPY7" s="24"/>
      <c r="HPZ7" s="24"/>
      <c r="HQA7" s="24"/>
      <c r="HQB7" s="24"/>
      <c r="HQC7" s="24"/>
      <c r="HQD7" s="24"/>
      <c r="HQE7" s="24"/>
      <c r="HQF7" s="24"/>
      <c r="HQG7" s="24"/>
      <c r="HQH7" s="24"/>
      <c r="HQI7" s="24"/>
      <c r="HQJ7" s="24"/>
      <c r="HQK7" s="24"/>
      <c r="HQL7" s="24"/>
      <c r="HQM7" s="24"/>
      <c r="HQN7" s="24"/>
      <c r="HQO7" s="24"/>
      <c r="HQP7" s="24"/>
      <c r="HQQ7" s="24"/>
      <c r="HQR7" s="24"/>
      <c r="HQS7" s="24"/>
      <c r="HQT7" s="24"/>
      <c r="HQU7" s="24"/>
      <c r="HQV7" s="24"/>
      <c r="HQW7" s="24"/>
      <c r="HQX7" s="24"/>
      <c r="HQY7" s="24"/>
      <c r="HQZ7" s="24"/>
      <c r="HRA7" s="24"/>
      <c r="HRB7" s="24"/>
      <c r="HRC7" s="24"/>
      <c r="HRD7" s="24"/>
      <c r="HRE7" s="24"/>
      <c r="HRF7" s="24"/>
      <c r="HRG7" s="24"/>
      <c r="HRH7" s="24"/>
      <c r="HRI7" s="24"/>
      <c r="HRJ7" s="24"/>
      <c r="HRK7" s="24"/>
      <c r="HRL7" s="24"/>
      <c r="HRM7" s="24"/>
      <c r="HRN7" s="24"/>
      <c r="HRO7" s="24"/>
      <c r="HRP7" s="24"/>
      <c r="HRQ7" s="24"/>
      <c r="HRR7" s="24"/>
      <c r="HRS7" s="24"/>
      <c r="HRT7" s="24"/>
      <c r="HRU7" s="24"/>
      <c r="HRV7" s="24"/>
      <c r="HRW7" s="24"/>
      <c r="HRX7" s="24"/>
      <c r="HRY7" s="24"/>
      <c r="HRZ7" s="24"/>
      <c r="HSA7" s="24"/>
      <c r="HSB7" s="24"/>
      <c r="HSC7" s="24"/>
      <c r="HSD7" s="24"/>
      <c r="HSE7" s="24"/>
      <c r="HSF7" s="24"/>
      <c r="HSG7" s="24"/>
      <c r="HSH7" s="24"/>
      <c r="HSI7" s="24"/>
      <c r="HSJ7" s="24"/>
      <c r="HSK7" s="24"/>
      <c r="HSL7" s="24"/>
      <c r="HSM7" s="24"/>
      <c r="HSN7" s="24"/>
      <c r="HSO7" s="24"/>
      <c r="HSP7" s="24"/>
      <c r="HSQ7" s="24"/>
      <c r="HSR7" s="24"/>
      <c r="HSS7" s="24"/>
      <c r="HST7" s="24"/>
      <c r="HSU7" s="24"/>
      <c r="HSV7" s="24"/>
      <c r="HSW7" s="24"/>
      <c r="HSX7" s="24"/>
      <c r="HSY7" s="24"/>
      <c r="HSZ7" s="24"/>
      <c r="HTA7" s="24"/>
      <c r="HTB7" s="24"/>
      <c r="HTC7" s="24"/>
      <c r="HTD7" s="24"/>
      <c r="HTE7" s="24"/>
      <c r="HTF7" s="24"/>
      <c r="HTG7" s="24"/>
      <c r="HTH7" s="24"/>
      <c r="HTI7" s="24"/>
      <c r="HTJ7" s="24"/>
      <c r="HTK7" s="24"/>
      <c r="HTL7" s="24"/>
      <c r="HTM7" s="24"/>
      <c r="HTN7" s="24"/>
      <c r="HTO7" s="24"/>
      <c r="HTP7" s="24"/>
      <c r="HTQ7" s="24"/>
      <c r="HTR7" s="24"/>
      <c r="HTS7" s="24"/>
      <c r="HTT7" s="24"/>
      <c r="HTU7" s="24"/>
      <c r="HTV7" s="24"/>
      <c r="HTW7" s="24"/>
      <c r="HTX7" s="24"/>
      <c r="HTY7" s="24"/>
      <c r="HTZ7" s="24"/>
      <c r="HUA7" s="24"/>
      <c r="HUB7" s="24"/>
      <c r="HUC7" s="24"/>
      <c r="HUD7" s="24"/>
      <c r="HUE7" s="24"/>
      <c r="HUF7" s="24"/>
      <c r="HUG7" s="24"/>
      <c r="HUH7" s="24"/>
      <c r="HUI7" s="24"/>
      <c r="HUJ7" s="24"/>
      <c r="HUK7" s="24"/>
      <c r="HUL7" s="24"/>
      <c r="HUM7" s="24"/>
      <c r="HUN7" s="24"/>
      <c r="HUO7" s="24"/>
      <c r="HUP7" s="24"/>
      <c r="HUQ7" s="24"/>
      <c r="HUR7" s="24"/>
      <c r="HUS7" s="24"/>
      <c r="HUT7" s="24"/>
      <c r="HUU7" s="24"/>
      <c r="HUV7" s="24"/>
      <c r="HUW7" s="24"/>
      <c r="HUX7" s="24"/>
      <c r="HUY7" s="24"/>
      <c r="HUZ7" s="24"/>
      <c r="HVA7" s="24"/>
      <c r="HVB7" s="24"/>
      <c r="HVC7" s="24"/>
      <c r="HVD7" s="24"/>
      <c r="HVE7" s="24"/>
      <c r="HVF7" s="24"/>
      <c r="HVG7" s="24"/>
      <c r="HVH7" s="24"/>
      <c r="HVI7" s="24"/>
      <c r="HVJ7" s="24"/>
      <c r="HVK7" s="24"/>
      <c r="HVL7" s="24"/>
      <c r="HVM7" s="24"/>
      <c r="HVN7" s="24"/>
      <c r="HVO7" s="24"/>
      <c r="HVP7" s="24"/>
      <c r="HVQ7" s="24"/>
      <c r="HVR7" s="24"/>
      <c r="HVS7" s="24"/>
      <c r="HVT7" s="24"/>
      <c r="HVU7" s="24"/>
      <c r="HVV7" s="24"/>
      <c r="HVW7" s="24"/>
      <c r="HVX7" s="24"/>
      <c r="HVY7" s="24"/>
      <c r="HVZ7" s="24"/>
      <c r="HWA7" s="24"/>
      <c r="HWB7" s="24"/>
      <c r="HWC7" s="24"/>
      <c r="HWD7" s="24"/>
      <c r="HWE7" s="24"/>
      <c r="HWF7" s="24"/>
      <c r="HWG7" s="24"/>
      <c r="HWH7" s="24"/>
      <c r="HWI7" s="24"/>
      <c r="HWJ7" s="24"/>
      <c r="HWK7" s="24"/>
      <c r="HWL7" s="24"/>
      <c r="HWM7" s="24"/>
      <c r="HWN7" s="24"/>
      <c r="HWO7" s="24"/>
      <c r="HWP7" s="24"/>
      <c r="HWQ7" s="24"/>
      <c r="HWR7" s="24"/>
      <c r="HWS7" s="24"/>
      <c r="HWT7" s="24"/>
      <c r="HWU7" s="24"/>
      <c r="HWV7" s="24"/>
      <c r="HWW7" s="24"/>
      <c r="HWX7" s="24"/>
      <c r="HWY7" s="24"/>
      <c r="HWZ7" s="24"/>
      <c r="HXA7" s="24"/>
      <c r="HXB7" s="24"/>
      <c r="HXC7" s="24"/>
      <c r="HXD7" s="24"/>
      <c r="HXE7" s="24"/>
      <c r="HXF7" s="24"/>
      <c r="HXG7" s="24"/>
      <c r="HXH7" s="24"/>
      <c r="HXI7" s="24"/>
      <c r="HXJ7" s="24"/>
      <c r="HXK7" s="24"/>
      <c r="HXL7" s="24"/>
      <c r="HXM7" s="24"/>
      <c r="HXN7" s="24"/>
      <c r="HXO7" s="24"/>
      <c r="HXP7" s="24"/>
      <c r="HXQ7" s="24"/>
      <c r="HXR7" s="24"/>
      <c r="HXS7" s="24"/>
      <c r="HXT7" s="24"/>
      <c r="HXU7" s="24"/>
      <c r="HXV7" s="24"/>
      <c r="HXW7" s="24"/>
      <c r="HXX7" s="24"/>
      <c r="HXY7" s="24"/>
      <c r="HXZ7" s="24"/>
      <c r="HYA7" s="24"/>
      <c r="HYB7" s="24"/>
      <c r="HYC7" s="24"/>
      <c r="HYD7" s="24"/>
      <c r="HYE7" s="24"/>
      <c r="HYF7" s="24"/>
      <c r="HYG7" s="24"/>
      <c r="HYH7" s="24"/>
      <c r="HYI7" s="24"/>
      <c r="HYJ7" s="24"/>
      <c r="HYK7" s="24"/>
      <c r="HYL7" s="24"/>
      <c r="HYM7" s="24"/>
      <c r="HYN7" s="24"/>
      <c r="HYO7" s="24"/>
      <c r="HYP7" s="24"/>
      <c r="HYQ7" s="24"/>
      <c r="HYR7" s="24"/>
      <c r="HYS7" s="24"/>
      <c r="HYT7" s="24"/>
      <c r="HYU7" s="24"/>
      <c r="HYV7" s="24"/>
      <c r="HYW7" s="24"/>
      <c r="HYX7" s="24"/>
      <c r="HYY7" s="24"/>
      <c r="HYZ7" s="24"/>
      <c r="HZA7" s="24"/>
      <c r="HZB7" s="24"/>
      <c r="HZC7" s="24"/>
      <c r="HZD7" s="24"/>
      <c r="HZE7" s="24"/>
      <c r="HZF7" s="24"/>
      <c r="HZG7" s="24"/>
      <c r="HZH7" s="24"/>
      <c r="HZI7" s="24"/>
      <c r="HZJ7" s="24"/>
      <c r="HZK7" s="24"/>
      <c r="HZL7" s="24"/>
      <c r="HZM7" s="24"/>
      <c r="HZN7" s="24"/>
      <c r="HZO7" s="24"/>
      <c r="HZP7" s="24"/>
      <c r="HZQ7" s="24"/>
      <c r="HZR7" s="24"/>
      <c r="HZS7" s="24"/>
      <c r="HZT7" s="24"/>
      <c r="HZU7" s="24"/>
      <c r="HZV7" s="24"/>
      <c r="HZW7" s="24"/>
      <c r="HZX7" s="24"/>
      <c r="HZY7" s="24"/>
      <c r="HZZ7" s="24"/>
      <c r="IAA7" s="24"/>
      <c r="IAB7" s="24"/>
      <c r="IAC7" s="24"/>
      <c r="IAD7" s="24"/>
      <c r="IAE7" s="24"/>
      <c r="IAF7" s="24"/>
      <c r="IAG7" s="24"/>
      <c r="IAH7" s="24"/>
      <c r="IAI7" s="24"/>
      <c r="IAJ7" s="24"/>
      <c r="IAK7" s="24"/>
      <c r="IAL7" s="24"/>
      <c r="IAM7" s="24"/>
      <c r="IAN7" s="24"/>
      <c r="IAO7" s="24"/>
      <c r="IAP7" s="24"/>
      <c r="IAQ7" s="24"/>
      <c r="IAR7" s="24"/>
      <c r="IAS7" s="24"/>
      <c r="IAT7" s="24"/>
      <c r="IAU7" s="24"/>
      <c r="IAV7" s="24"/>
      <c r="IAW7" s="24"/>
      <c r="IAX7" s="24"/>
      <c r="IAY7" s="24"/>
      <c r="IAZ7" s="24"/>
      <c r="IBA7" s="24"/>
      <c r="IBB7" s="24"/>
      <c r="IBC7" s="24"/>
      <c r="IBD7" s="24"/>
      <c r="IBE7" s="24"/>
      <c r="IBF7" s="24"/>
      <c r="IBG7" s="24"/>
      <c r="IBH7" s="24"/>
      <c r="IBI7" s="24"/>
      <c r="IBJ7" s="24"/>
      <c r="IBK7" s="24"/>
      <c r="IBL7" s="24"/>
      <c r="IBM7" s="24"/>
      <c r="IBN7" s="24"/>
      <c r="IBO7" s="24"/>
      <c r="IBP7" s="24"/>
      <c r="IBQ7" s="24"/>
      <c r="IBR7" s="24"/>
      <c r="IBS7" s="24"/>
      <c r="IBT7" s="24"/>
      <c r="IBU7" s="24"/>
      <c r="IBV7" s="24"/>
      <c r="IBW7" s="24"/>
      <c r="IBX7" s="24"/>
      <c r="IBY7" s="24"/>
      <c r="IBZ7" s="24"/>
      <c r="ICA7" s="24"/>
      <c r="ICB7" s="24"/>
      <c r="ICC7" s="24"/>
      <c r="ICD7" s="24"/>
      <c r="ICE7" s="24"/>
      <c r="ICF7" s="24"/>
      <c r="ICG7" s="24"/>
      <c r="ICH7" s="24"/>
      <c r="ICI7" s="24"/>
      <c r="ICJ7" s="24"/>
      <c r="ICK7" s="24"/>
      <c r="ICL7" s="24"/>
      <c r="ICM7" s="24"/>
      <c r="ICN7" s="24"/>
      <c r="ICO7" s="24"/>
      <c r="ICP7" s="24"/>
      <c r="ICQ7" s="24"/>
      <c r="ICR7" s="24"/>
      <c r="ICS7" s="24"/>
      <c r="ICT7" s="24"/>
      <c r="ICU7" s="24"/>
      <c r="ICV7" s="24"/>
      <c r="ICW7" s="24"/>
      <c r="ICX7" s="24"/>
      <c r="ICY7" s="24"/>
      <c r="ICZ7" s="24"/>
      <c r="IDA7" s="24"/>
      <c r="IDB7" s="24"/>
      <c r="IDC7" s="24"/>
      <c r="IDD7" s="24"/>
      <c r="IDE7" s="24"/>
      <c r="IDF7" s="24"/>
      <c r="IDG7" s="24"/>
      <c r="IDH7" s="24"/>
      <c r="IDI7" s="24"/>
      <c r="IDJ7" s="24"/>
      <c r="IDK7" s="24"/>
      <c r="IDL7" s="24"/>
      <c r="IDM7" s="24"/>
      <c r="IDN7" s="24"/>
      <c r="IDO7" s="24"/>
      <c r="IDP7" s="24"/>
      <c r="IDQ7" s="24"/>
      <c r="IDR7" s="24"/>
      <c r="IDS7" s="24"/>
      <c r="IDT7" s="24"/>
      <c r="IDU7" s="24"/>
      <c r="IDV7" s="24"/>
      <c r="IDW7" s="24"/>
      <c r="IDX7" s="24"/>
      <c r="IDY7" s="24"/>
      <c r="IDZ7" s="24"/>
      <c r="IEA7" s="24"/>
      <c r="IEB7" s="24"/>
      <c r="IEC7" s="24"/>
      <c r="IED7" s="24"/>
      <c r="IEE7" s="24"/>
      <c r="IEF7" s="24"/>
      <c r="IEG7" s="24"/>
      <c r="IEH7" s="24"/>
      <c r="IEI7" s="24"/>
      <c r="IEJ7" s="24"/>
      <c r="IEK7" s="24"/>
      <c r="IEL7" s="24"/>
      <c r="IEM7" s="24"/>
      <c r="IEN7" s="24"/>
      <c r="IEO7" s="24"/>
      <c r="IEP7" s="24"/>
      <c r="IEQ7" s="24"/>
      <c r="IER7" s="24"/>
      <c r="IES7" s="24"/>
      <c r="IET7" s="24"/>
      <c r="IEU7" s="24"/>
      <c r="IEV7" s="24"/>
      <c r="IEW7" s="24"/>
      <c r="IEX7" s="24"/>
      <c r="IEY7" s="24"/>
      <c r="IEZ7" s="24"/>
      <c r="IFA7" s="24"/>
      <c r="IFB7" s="24"/>
      <c r="IFC7" s="24"/>
      <c r="IFD7" s="24"/>
      <c r="IFE7" s="24"/>
      <c r="IFF7" s="24"/>
      <c r="IFG7" s="24"/>
      <c r="IFH7" s="24"/>
      <c r="IFI7" s="24"/>
      <c r="IFJ7" s="24"/>
      <c r="IFK7" s="24"/>
      <c r="IFL7" s="24"/>
      <c r="IFM7" s="24"/>
      <c r="IFN7" s="24"/>
      <c r="IFO7" s="24"/>
      <c r="IFP7" s="24"/>
      <c r="IFQ7" s="24"/>
      <c r="IFR7" s="24"/>
      <c r="IFS7" s="24"/>
      <c r="IFT7" s="24"/>
      <c r="IFU7" s="24"/>
      <c r="IFV7" s="24"/>
      <c r="IFW7" s="24"/>
      <c r="IFX7" s="24"/>
      <c r="IFY7" s="24"/>
      <c r="IFZ7" s="24"/>
      <c r="IGA7" s="24"/>
      <c r="IGB7" s="24"/>
      <c r="IGC7" s="24"/>
      <c r="IGD7" s="24"/>
      <c r="IGE7" s="24"/>
      <c r="IGF7" s="24"/>
      <c r="IGG7" s="24"/>
      <c r="IGH7" s="24"/>
      <c r="IGI7" s="24"/>
      <c r="IGJ7" s="24"/>
      <c r="IGK7" s="24"/>
      <c r="IGL7" s="24"/>
      <c r="IGM7" s="24"/>
      <c r="IGN7" s="24"/>
      <c r="IGO7" s="24"/>
      <c r="IGP7" s="24"/>
      <c r="IGQ7" s="24"/>
      <c r="IGR7" s="24"/>
      <c r="IGS7" s="24"/>
      <c r="IGT7" s="24"/>
      <c r="IGU7" s="24"/>
      <c r="IGV7" s="24"/>
      <c r="IGW7" s="24"/>
      <c r="IGX7" s="24"/>
      <c r="IGY7" s="24"/>
      <c r="IGZ7" s="24"/>
      <c r="IHA7" s="24"/>
      <c r="IHB7" s="24"/>
      <c r="IHC7" s="24"/>
      <c r="IHD7" s="24"/>
      <c r="IHE7" s="24"/>
      <c r="IHF7" s="24"/>
      <c r="IHG7" s="24"/>
      <c r="IHH7" s="24"/>
      <c r="IHI7" s="24"/>
      <c r="IHJ7" s="24"/>
      <c r="IHK7" s="24"/>
      <c r="IHL7" s="24"/>
      <c r="IHM7" s="24"/>
      <c r="IHN7" s="24"/>
      <c r="IHO7" s="24"/>
      <c r="IHP7" s="24"/>
      <c r="IHQ7" s="24"/>
      <c r="IHR7" s="24"/>
      <c r="IHS7" s="24"/>
      <c r="IHT7" s="24"/>
      <c r="IHU7" s="24"/>
      <c r="IHV7" s="24"/>
      <c r="IHW7" s="24"/>
      <c r="IHX7" s="24"/>
      <c r="IHY7" s="24"/>
      <c r="IHZ7" s="24"/>
      <c r="IIA7" s="24"/>
      <c r="IIB7" s="24"/>
      <c r="IIC7" s="24"/>
      <c r="IID7" s="24"/>
      <c r="IIE7" s="24"/>
      <c r="IIF7" s="24"/>
      <c r="IIG7" s="24"/>
      <c r="IIH7" s="24"/>
      <c r="III7" s="24"/>
      <c r="IIJ7" s="24"/>
      <c r="IIK7" s="24"/>
      <c r="IIL7" s="24"/>
      <c r="IIM7" s="24"/>
      <c r="IIN7" s="24"/>
      <c r="IIO7" s="24"/>
      <c r="IIP7" s="24"/>
      <c r="IIQ7" s="24"/>
      <c r="IIR7" s="24"/>
      <c r="IIS7" s="24"/>
      <c r="IIT7" s="24"/>
      <c r="IIU7" s="24"/>
      <c r="IIV7" s="24"/>
      <c r="IIW7" s="24"/>
      <c r="IIX7" s="24"/>
      <c r="IIY7" s="24"/>
      <c r="IIZ7" s="24"/>
      <c r="IJA7" s="24"/>
      <c r="IJB7" s="24"/>
      <c r="IJC7" s="24"/>
      <c r="IJD7" s="24"/>
      <c r="IJE7" s="24"/>
      <c r="IJF7" s="24"/>
      <c r="IJG7" s="24"/>
      <c r="IJH7" s="24"/>
      <c r="IJI7" s="24"/>
      <c r="IJJ7" s="24"/>
      <c r="IJK7" s="24"/>
      <c r="IJL7" s="24"/>
      <c r="IJM7" s="24"/>
      <c r="IJN7" s="24"/>
      <c r="IJO7" s="24"/>
      <c r="IJP7" s="24"/>
      <c r="IJQ7" s="24"/>
      <c r="IJR7" s="24"/>
      <c r="IJS7" s="24"/>
      <c r="IJT7" s="24"/>
      <c r="IJU7" s="24"/>
      <c r="IJV7" s="24"/>
      <c r="IJW7" s="24"/>
      <c r="IJX7" s="24"/>
      <c r="IJY7" s="24"/>
      <c r="IJZ7" s="24"/>
      <c r="IKA7" s="24"/>
      <c r="IKB7" s="24"/>
      <c r="IKC7" s="24"/>
      <c r="IKD7" s="24"/>
      <c r="IKE7" s="24"/>
      <c r="IKF7" s="24"/>
      <c r="IKG7" s="24"/>
      <c r="IKH7" s="24"/>
      <c r="IKI7" s="24"/>
      <c r="IKJ7" s="24"/>
      <c r="IKK7" s="24"/>
      <c r="IKL7" s="24"/>
      <c r="IKM7" s="24"/>
      <c r="IKN7" s="24"/>
      <c r="IKO7" s="24"/>
      <c r="IKP7" s="24"/>
      <c r="IKQ7" s="24"/>
      <c r="IKR7" s="24"/>
      <c r="IKS7" s="24"/>
      <c r="IKT7" s="24"/>
      <c r="IKU7" s="24"/>
      <c r="IKV7" s="24"/>
      <c r="IKW7" s="24"/>
      <c r="IKX7" s="24"/>
      <c r="IKY7" s="24"/>
      <c r="IKZ7" s="24"/>
      <c r="ILA7" s="24"/>
      <c r="ILB7" s="24"/>
      <c r="ILC7" s="24"/>
      <c r="ILD7" s="24"/>
      <c r="ILE7" s="24"/>
      <c r="ILF7" s="24"/>
      <c r="ILG7" s="24"/>
      <c r="ILH7" s="24"/>
      <c r="ILI7" s="24"/>
      <c r="ILJ7" s="24"/>
      <c r="ILK7" s="24"/>
      <c r="ILL7" s="24"/>
      <c r="ILM7" s="24"/>
      <c r="ILN7" s="24"/>
      <c r="ILO7" s="24"/>
      <c r="ILP7" s="24"/>
      <c r="ILQ7" s="24"/>
      <c r="ILR7" s="24"/>
      <c r="ILS7" s="24"/>
      <c r="ILT7" s="24"/>
      <c r="ILU7" s="24"/>
      <c r="ILV7" s="24"/>
      <c r="ILW7" s="24"/>
      <c r="ILX7" s="24"/>
      <c r="ILY7" s="24"/>
      <c r="ILZ7" s="24"/>
      <c r="IMA7" s="24"/>
      <c r="IMB7" s="24"/>
      <c r="IMC7" s="24"/>
      <c r="IMD7" s="24"/>
      <c r="IME7" s="24"/>
      <c r="IMF7" s="24"/>
      <c r="IMG7" s="24"/>
      <c r="IMH7" s="24"/>
      <c r="IMI7" s="24"/>
      <c r="IMJ7" s="24"/>
      <c r="IMK7" s="24"/>
      <c r="IML7" s="24"/>
      <c r="IMM7" s="24"/>
      <c r="IMN7" s="24"/>
      <c r="IMO7" s="24"/>
      <c r="IMP7" s="24"/>
      <c r="IMQ7" s="24"/>
      <c r="IMR7" s="24"/>
      <c r="IMS7" s="24"/>
      <c r="IMT7" s="24"/>
      <c r="IMU7" s="24"/>
      <c r="IMV7" s="24"/>
      <c r="IMW7" s="24"/>
      <c r="IMX7" s="24"/>
      <c r="IMY7" s="24"/>
      <c r="IMZ7" s="24"/>
      <c r="INA7" s="24"/>
      <c r="INB7" s="24"/>
      <c r="INC7" s="24"/>
      <c r="IND7" s="24"/>
      <c r="INE7" s="24"/>
      <c r="INF7" s="24"/>
      <c r="ING7" s="24"/>
      <c r="INH7" s="24"/>
      <c r="INI7" s="24"/>
      <c r="INJ7" s="24"/>
      <c r="INK7" s="24"/>
      <c r="INL7" s="24"/>
      <c r="INM7" s="24"/>
      <c r="INN7" s="24"/>
      <c r="INO7" s="24"/>
      <c r="INP7" s="24"/>
      <c r="INQ7" s="24"/>
      <c r="INR7" s="24"/>
      <c r="INS7" s="24"/>
      <c r="INT7" s="24"/>
      <c r="INU7" s="24"/>
      <c r="INV7" s="24"/>
      <c r="INW7" s="24"/>
      <c r="INX7" s="24"/>
      <c r="INY7" s="24"/>
      <c r="INZ7" s="24"/>
      <c r="IOA7" s="24"/>
      <c r="IOB7" s="24"/>
      <c r="IOC7" s="24"/>
      <c r="IOD7" s="24"/>
      <c r="IOE7" s="24"/>
      <c r="IOF7" s="24"/>
      <c r="IOG7" s="24"/>
      <c r="IOH7" s="24"/>
      <c r="IOI7" s="24"/>
      <c r="IOJ7" s="24"/>
      <c r="IOK7" s="24"/>
      <c r="IOL7" s="24"/>
      <c r="IOM7" s="24"/>
      <c r="ION7" s="24"/>
      <c r="IOO7" s="24"/>
      <c r="IOP7" s="24"/>
      <c r="IOQ7" s="24"/>
      <c r="IOR7" s="24"/>
      <c r="IOS7" s="24"/>
      <c r="IOT7" s="24"/>
      <c r="IOU7" s="24"/>
      <c r="IOV7" s="24"/>
      <c r="IOW7" s="24"/>
      <c r="IOX7" s="24"/>
      <c r="IOY7" s="24"/>
      <c r="IOZ7" s="24"/>
      <c r="IPA7" s="24"/>
      <c r="IPB7" s="24"/>
      <c r="IPC7" s="24"/>
      <c r="IPD7" s="24"/>
      <c r="IPE7" s="24"/>
      <c r="IPF7" s="24"/>
      <c r="IPG7" s="24"/>
      <c r="IPH7" s="24"/>
      <c r="IPI7" s="24"/>
      <c r="IPJ7" s="24"/>
      <c r="IPK7" s="24"/>
      <c r="IPL7" s="24"/>
      <c r="IPM7" s="24"/>
      <c r="IPN7" s="24"/>
      <c r="IPO7" s="24"/>
      <c r="IPP7" s="24"/>
      <c r="IPQ7" s="24"/>
      <c r="IPR7" s="24"/>
      <c r="IPS7" s="24"/>
      <c r="IPT7" s="24"/>
      <c r="IPU7" s="24"/>
      <c r="IPV7" s="24"/>
      <c r="IPW7" s="24"/>
      <c r="IPX7" s="24"/>
      <c r="IPY7" s="24"/>
      <c r="IPZ7" s="24"/>
      <c r="IQA7" s="24"/>
      <c r="IQB7" s="24"/>
      <c r="IQC7" s="24"/>
      <c r="IQD7" s="24"/>
      <c r="IQE7" s="24"/>
      <c r="IQF7" s="24"/>
      <c r="IQG7" s="24"/>
      <c r="IQH7" s="24"/>
      <c r="IQI7" s="24"/>
      <c r="IQJ7" s="24"/>
      <c r="IQK7" s="24"/>
      <c r="IQL7" s="24"/>
      <c r="IQM7" s="24"/>
      <c r="IQN7" s="24"/>
      <c r="IQO7" s="24"/>
      <c r="IQP7" s="24"/>
      <c r="IQQ7" s="24"/>
      <c r="IQR7" s="24"/>
      <c r="IQS7" s="24"/>
      <c r="IQT7" s="24"/>
      <c r="IQU7" s="24"/>
      <c r="IQV7" s="24"/>
      <c r="IQW7" s="24"/>
      <c r="IQX7" s="24"/>
      <c r="IQY7" s="24"/>
      <c r="IQZ7" s="24"/>
      <c r="IRA7" s="24"/>
      <c r="IRB7" s="24"/>
      <c r="IRC7" s="24"/>
      <c r="IRD7" s="24"/>
      <c r="IRE7" s="24"/>
      <c r="IRF7" s="24"/>
      <c r="IRG7" s="24"/>
      <c r="IRH7" s="24"/>
      <c r="IRI7" s="24"/>
      <c r="IRJ7" s="24"/>
      <c r="IRK7" s="24"/>
      <c r="IRL7" s="24"/>
      <c r="IRM7" s="24"/>
      <c r="IRN7" s="24"/>
      <c r="IRO7" s="24"/>
      <c r="IRP7" s="24"/>
      <c r="IRQ7" s="24"/>
      <c r="IRR7" s="24"/>
      <c r="IRS7" s="24"/>
      <c r="IRT7" s="24"/>
      <c r="IRU7" s="24"/>
      <c r="IRV7" s="24"/>
      <c r="IRW7" s="24"/>
      <c r="IRX7" s="24"/>
      <c r="IRY7" s="24"/>
      <c r="IRZ7" s="24"/>
      <c r="ISA7" s="24"/>
      <c r="ISB7" s="24"/>
      <c r="ISC7" s="24"/>
      <c r="ISD7" s="24"/>
      <c r="ISE7" s="24"/>
      <c r="ISF7" s="24"/>
      <c r="ISG7" s="24"/>
      <c r="ISH7" s="24"/>
      <c r="ISI7" s="24"/>
      <c r="ISJ7" s="24"/>
      <c r="ISK7" s="24"/>
      <c r="ISL7" s="24"/>
      <c r="ISM7" s="24"/>
      <c r="ISN7" s="24"/>
      <c r="ISO7" s="24"/>
      <c r="ISP7" s="24"/>
      <c r="ISQ7" s="24"/>
      <c r="ISR7" s="24"/>
      <c r="ISS7" s="24"/>
      <c r="IST7" s="24"/>
      <c r="ISU7" s="24"/>
      <c r="ISV7" s="24"/>
      <c r="ISW7" s="24"/>
      <c r="ISX7" s="24"/>
      <c r="ISY7" s="24"/>
      <c r="ISZ7" s="24"/>
      <c r="ITA7" s="24"/>
      <c r="ITB7" s="24"/>
      <c r="ITC7" s="24"/>
      <c r="ITD7" s="24"/>
      <c r="ITE7" s="24"/>
      <c r="ITF7" s="24"/>
      <c r="ITG7" s="24"/>
      <c r="ITH7" s="24"/>
      <c r="ITI7" s="24"/>
      <c r="ITJ7" s="24"/>
      <c r="ITK7" s="24"/>
      <c r="ITL7" s="24"/>
      <c r="ITM7" s="24"/>
      <c r="ITN7" s="24"/>
      <c r="ITO7" s="24"/>
      <c r="ITP7" s="24"/>
      <c r="ITQ7" s="24"/>
      <c r="ITR7" s="24"/>
      <c r="ITS7" s="24"/>
      <c r="ITT7" s="24"/>
      <c r="ITU7" s="24"/>
      <c r="ITV7" s="24"/>
      <c r="ITW7" s="24"/>
      <c r="ITX7" s="24"/>
      <c r="ITY7" s="24"/>
      <c r="ITZ7" s="24"/>
      <c r="IUA7" s="24"/>
      <c r="IUB7" s="24"/>
      <c r="IUC7" s="24"/>
      <c r="IUD7" s="24"/>
      <c r="IUE7" s="24"/>
      <c r="IUF7" s="24"/>
      <c r="IUG7" s="24"/>
      <c r="IUH7" s="24"/>
      <c r="IUI7" s="24"/>
      <c r="IUJ7" s="24"/>
      <c r="IUK7" s="24"/>
      <c r="IUL7" s="24"/>
      <c r="IUM7" s="24"/>
      <c r="IUN7" s="24"/>
      <c r="IUO7" s="24"/>
      <c r="IUP7" s="24"/>
      <c r="IUQ7" s="24"/>
      <c r="IUR7" s="24"/>
      <c r="IUS7" s="24"/>
      <c r="IUT7" s="24"/>
      <c r="IUU7" s="24"/>
      <c r="IUV7" s="24"/>
      <c r="IUW7" s="24"/>
      <c r="IUX7" s="24"/>
      <c r="IUY7" s="24"/>
      <c r="IUZ7" s="24"/>
      <c r="IVA7" s="24"/>
      <c r="IVB7" s="24"/>
      <c r="IVC7" s="24"/>
      <c r="IVD7" s="24"/>
      <c r="IVE7" s="24"/>
      <c r="IVF7" s="24"/>
      <c r="IVG7" s="24"/>
      <c r="IVH7" s="24"/>
      <c r="IVI7" s="24"/>
      <c r="IVJ7" s="24"/>
      <c r="IVK7" s="24"/>
      <c r="IVL7" s="24"/>
      <c r="IVM7" s="24"/>
      <c r="IVN7" s="24"/>
      <c r="IVO7" s="24"/>
      <c r="IVP7" s="24"/>
      <c r="IVQ7" s="24"/>
      <c r="IVR7" s="24"/>
      <c r="IVS7" s="24"/>
      <c r="IVT7" s="24"/>
      <c r="IVU7" s="24"/>
      <c r="IVV7" s="24"/>
      <c r="IVW7" s="24"/>
      <c r="IVX7" s="24"/>
      <c r="IVY7" s="24"/>
      <c r="IVZ7" s="24"/>
      <c r="IWA7" s="24"/>
      <c r="IWB7" s="24"/>
      <c r="IWC7" s="24"/>
      <c r="IWD7" s="24"/>
      <c r="IWE7" s="24"/>
      <c r="IWF7" s="24"/>
      <c r="IWG7" s="24"/>
      <c r="IWH7" s="24"/>
      <c r="IWI7" s="24"/>
      <c r="IWJ7" s="24"/>
      <c r="IWK7" s="24"/>
      <c r="IWL7" s="24"/>
      <c r="IWM7" s="24"/>
      <c r="IWN7" s="24"/>
      <c r="IWO7" s="24"/>
      <c r="IWP7" s="24"/>
      <c r="IWQ7" s="24"/>
      <c r="IWR7" s="24"/>
      <c r="IWS7" s="24"/>
      <c r="IWT7" s="24"/>
      <c r="IWU7" s="24"/>
      <c r="IWV7" s="24"/>
      <c r="IWW7" s="24"/>
      <c r="IWX7" s="24"/>
      <c r="IWY7" s="24"/>
      <c r="IWZ7" s="24"/>
      <c r="IXA7" s="24"/>
      <c r="IXB7" s="24"/>
      <c r="IXC7" s="24"/>
      <c r="IXD7" s="24"/>
      <c r="IXE7" s="24"/>
      <c r="IXF7" s="24"/>
      <c r="IXG7" s="24"/>
      <c r="IXH7" s="24"/>
      <c r="IXI7" s="24"/>
      <c r="IXJ7" s="24"/>
      <c r="IXK7" s="24"/>
      <c r="IXL7" s="24"/>
      <c r="IXM7" s="24"/>
      <c r="IXN7" s="24"/>
      <c r="IXO7" s="24"/>
      <c r="IXP7" s="24"/>
      <c r="IXQ7" s="24"/>
      <c r="IXR7" s="24"/>
      <c r="IXS7" s="24"/>
      <c r="IXT7" s="24"/>
      <c r="IXU7" s="24"/>
      <c r="IXV7" s="24"/>
      <c r="IXW7" s="24"/>
      <c r="IXX7" s="24"/>
      <c r="IXY7" s="24"/>
      <c r="IXZ7" s="24"/>
      <c r="IYA7" s="24"/>
      <c r="IYB7" s="24"/>
      <c r="IYC7" s="24"/>
      <c r="IYD7" s="24"/>
      <c r="IYE7" s="24"/>
      <c r="IYF7" s="24"/>
      <c r="IYG7" s="24"/>
      <c r="IYH7" s="24"/>
      <c r="IYI7" s="24"/>
      <c r="IYJ7" s="24"/>
      <c r="IYK7" s="24"/>
      <c r="IYL7" s="24"/>
      <c r="IYM7" s="24"/>
      <c r="IYN7" s="24"/>
      <c r="IYO7" s="24"/>
      <c r="IYP7" s="24"/>
      <c r="IYQ7" s="24"/>
      <c r="IYR7" s="24"/>
      <c r="IYS7" s="24"/>
      <c r="IYT7" s="24"/>
      <c r="IYU7" s="24"/>
      <c r="IYV7" s="24"/>
      <c r="IYW7" s="24"/>
      <c r="IYX7" s="24"/>
      <c r="IYY7" s="24"/>
      <c r="IYZ7" s="24"/>
      <c r="IZA7" s="24"/>
      <c r="IZB7" s="24"/>
      <c r="IZC7" s="24"/>
      <c r="IZD7" s="24"/>
      <c r="IZE7" s="24"/>
      <c r="IZF7" s="24"/>
      <c r="IZG7" s="24"/>
      <c r="IZH7" s="24"/>
      <c r="IZI7" s="24"/>
      <c r="IZJ7" s="24"/>
      <c r="IZK7" s="24"/>
      <c r="IZL7" s="24"/>
      <c r="IZM7" s="24"/>
      <c r="IZN7" s="24"/>
      <c r="IZO7" s="24"/>
      <c r="IZP7" s="24"/>
      <c r="IZQ7" s="24"/>
      <c r="IZR7" s="24"/>
      <c r="IZS7" s="24"/>
      <c r="IZT7" s="24"/>
      <c r="IZU7" s="24"/>
      <c r="IZV7" s="24"/>
      <c r="IZW7" s="24"/>
      <c r="IZX7" s="24"/>
      <c r="IZY7" s="24"/>
      <c r="IZZ7" s="24"/>
      <c r="JAA7" s="24"/>
      <c r="JAB7" s="24"/>
      <c r="JAC7" s="24"/>
      <c r="JAD7" s="24"/>
      <c r="JAE7" s="24"/>
      <c r="JAF7" s="24"/>
      <c r="JAG7" s="24"/>
      <c r="JAH7" s="24"/>
      <c r="JAI7" s="24"/>
      <c r="JAJ7" s="24"/>
      <c r="JAK7" s="24"/>
      <c r="JAL7" s="24"/>
      <c r="JAM7" s="24"/>
      <c r="JAN7" s="24"/>
      <c r="JAO7" s="24"/>
      <c r="JAP7" s="24"/>
      <c r="JAQ7" s="24"/>
      <c r="JAR7" s="24"/>
      <c r="JAS7" s="24"/>
      <c r="JAT7" s="24"/>
      <c r="JAU7" s="24"/>
      <c r="JAV7" s="24"/>
      <c r="JAW7" s="24"/>
      <c r="JAX7" s="24"/>
      <c r="JAY7" s="24"/>
      <c r="JAZ7" s="24"/>
      <c r="JBA7" s="24"/>
      <c r="JBB7" s="24"/>
      <c r="JBC7" s="24"/>
      <c r="JBD7" s="24"/>
      <c r="JBE7" s="24"/>
      <c r="JBF7" s="24"/>
      <c r="JBG7" s="24"/>
      <c r="JBH7" s="24"/>
      <c r="JBI7" s="24"/>
      <c r="JBJ7" s="24"/>
      <c r="JBK7" s="24"/>
      <c r="JBL7" s="24"/>
      <c r="JBM7" s="24"/>
      <c r="JBN7" s="24"/>
      <c r="JBO7" s="24"/>
      <c r="JBP7" s="24"/>
      <c r="JBQ7" s="24"/>
      <c r="JBR7" s="24"/>
      <c r="JBS7" s="24"/>
      <c r="JBT7" s="24"/>
      <c r="JBU7" s="24"/>
      <c r="JBV7" s="24"/>
      <c r="JBW7" s="24"/>
      <c r="JBX7" s="24"/>
      <c r="JBY7" s="24"/>
      <c r="JBZ7" s="24"/>
      <c r="JCA7" s="24"/>
      <c r="JCB7" s="24"/>
      <c r="JCC7" s="24"/>
      <c r="JCD7" s="24"/>
      <c r="JCE7" s="24"/>
      <c r="JCF7" s="24"/>
      <c r="JCG7" s="24"/>
      <c r="JCH7" s="24"/>
      <c r="JCI7" s="24"/>
      <c r="JCJ7" s="24"/>
      <c r="JCK7" s="24"/>
      <c r="JCL7" s="24"/>
      <c r="JCM7" s="24"/>
      <c r="JCN7" s="24"/>
      <c r="JCO7" s="24"/>
      <c r="JCP7" s="24"/>
      <c r="JCQ7" s="24"/>
      <c r="JCR7" s="24"/>
      <c r="JCS7" s="24"/>
      <c r="JCT7" s="24"/>
      <c r="JCU7" s="24"/>
      <c r="JCV7" s="24"/>
      <c r="JCW7" s="24"/>
      <c r="JCX7" s="24"/>
      <c r="JCY7" s="24"/>
      <c r="JCZ7" s="24"/>
      <c r="JDA7" s="24"/>
      <c r="JDB7" s="24"/>
      <c r="JDC7" s="24"/>
      <c r="JDD7" s="24"/>
      <c r="JDE7" s="24"/>
      <c r="JDF7" s="24"/>
      <c r="JDG7" s="24"/>
      <c r="JDH7" s="24"/>
      <c r="JDI7" s="24"/>
      <c r="JDJ7" s="24"/>
      <c r="JDK7" s="24"/>
      <c r="JDL7" s="24"/>
      <c r="JDM7" s="24"/>
      <c r="JDN7" s="24"/>
      <c r="JDO7" s="24"/>
      <c r="JDP7" s="24"/>
      <c r="JDQ7" s="24"/>
      <c r="JDR7" s="24"/>
      <c r="JDS7" s="24"/>
      <c r="JDT7" s="24"/>
      <c r="JDU7" s="24"/>
      <c r="JDV7" s="24"/>
      <c r="JDW7" s="24"/>
      <c r="JDX7" s="24"/>
      <c r="JDY7" s="24"/>
      <c r="JDZ7" s="24"/>
      <c r="JEA7" s="24"/>
      <c r="JEB7" s="24"/>
      <c r="JEC7" s="24"/>
      <c r="JED7" s="24"/>
      <c r="JEE7" s="24"/>
      <c r="JEF7" s="24"/>
      <c r="JEG7" s="24"/>
      <c r="JEH7" s="24"/>
      <c r="JEI7" s="24"/>
      <c r="JEJ7" s="24"/>
      <c r="JEK7" s="24"/>
      <c r="JEL7" s="24"/>
      <c r="JEM7" s="24"/>
      <c r="JEN7" s="24"/>
      <c r="JEO7" s="24"/>
      <c r="JEP7" s="24"/>
      <c r="JEQ7" s="24"/>
      <c r="JER7" s="24"/>
      <c r="JES7" s="24"/>
      <c r="JET7" s="24"/>
      <c r="JEU7" s="24"/>
      <c r="JEV7" s="24"/>
      <c r="JEW7" s="24"/>
      <c r="JEX7" s="24"/>
      <c r="JEY7" s="24"/>
      <c r="JEZ7" s="24"/>
      <c r="JFA7" s="24"/>
      <c r="JFB7" s="24"/>
      <c r="JFC7" s="24"/>
      <c r="JFD7" s="24"/>
      <c r="JFE7" s="24"/>
      <c r="JFF7" s="24"/>
      <c r="JFG7" s="24"/>
      <c r="JFH7" s="24"/>
      <c r="JFI7" s="24"/>
      <c r="JFJ7" s="24"/>
      <c r="JFK7" s="24"/>
      <c r="JFL7" s="24"/>
      <c r="JFM7" s="24"/>
      <c r="JFN7" s="24"/>
      <c r="JFO7" s="24"/>
      <c r="JFP7" s="24"/>
      <c r="JFQ7" s="24"/>
      <c r="JFR7" s="24"/>
      <c r="JFS7" s="24"/>
      <c r="JFT7" s="24"/>
      <c r="JFU7" s="24"/>
      <c r="JFV7" s="24"/>
      <c r="JFW7" s="24"/>
      <c r="JFX7" s="24"/>
      <c r="JFY7" s="24"/>
      <c r="JFZ7" s="24"/>
      <c r="JGA7" s="24"/>
      <c r="JGB7" s="24"/>
      <c r="JGC7" s="24"/>
      <c r="JGD7" s="24"/>
      <c r="JGE7" s="24"/>
      <c r="JGF7" s="24"/>
      <c r="JGG7" s="24"/>
      <c r="JGH7" s="24"/>
      <c r="JGI7" s="24"/>
      <c r="JGJ7" s="24"/>
      <c r="JGK7" s="24"/>
      <c r="JGL7" s="24"/>
      <c r="JGM7" s="24"/>
      <c r="JGN7" s="24"/>
      <c r="JGO7" s="24"/>
      <c r="JGP7" s="24"/>
      <c r="JGQ7" s="24"/>
      <c r="JGR7" s="24"/>
      <c r="JGS7" s="24"/>
      <c r="JGT7" s="24"/>
      <c r="JGU7" s="24"/>
      <c r="JGV7" s="24"/>
      <c r="JGW7" s="24"/>
      <c r="JGX7" s="24"/>
      <c r="JGY7" s="24"/>
      <c r="JGZ7" s="24"/>
      <c r="JHA7" s="24"/>
      <c r="JHB7" s="24"/>
      <c r="JHC7" s="24"/>
      <c r="JHD7" s="24"/>
      <c r="JHE7" s="24"/>
      <c r="JHF7" s="24"/>
      <c r="JHG7" s="24"/>
      <c r="JHH7" s="24"/>
      <c r="JHI7" s="24"/>
      <c r="JHJ7" s="24"/>
      <c r="JHK7" s="24"/>
      <c r="JHL7" s="24"/>
      <c r="JHM7" s="24"/>
      <c r="JHN7" s="24"/>
      <c r="JHO7" s="24"/>
      <c r="JHP7" s="24"/>
      <c r="JHQ7" s="24"/>
      <c r="JHR7" s="24"/>
      <c r="JHS7" s="24"/>
      <c r="JHT7" s="24"/>
      <c r="JHU7" s="24"/>
      <c r="JHV7" s="24"/>
      <c r="JHW7" s="24"/>
      <c r="JHX7" s="24"/>
      <c r="JHY7" s="24"/>
      <c r="JHZ7" s="24"/>
      <c r="JIA7" s="24"/>
      <c r="JIB7" s="24"/>
      <c r="JIC7" s="24"/>
      <c r="JID7" s="24"/>
      <c r="JIE7" s="24"/>
      <c r="JIF7" s="24"/>
      <c r="JIG7" s="24"/>
      <c r="JIH7" s="24"/>
      <c r="JII7" s="24"/>
      <c r="JIJ7" s="24"/>
      <c r="JIK7" s="24"/>
      <c r="JIL7" s="24"/>
      <c r="JIM7" s="24"/>
      <c r="JIN7" s="24"/>
      <c r="JIO7" s="24"/>
      <c r="JIP7" s="24"/>
      <c r="JIQ7" s="24"/>
      <c r="JIR7" s="24"/>
      <c r="JIS7" s="24"/>
      <c r="JIT7" s="24"/>
      <c r="JIU7" s="24"/>
      <c r="JIV7" s="24"/>
      <c r="JIW7" s="24"/>
      <c r="JIX7" s="24"/>
      <c r="JIY7" s="24"/>
      <c r="JIZ7" s="24"/>
      <c r="JJA7" s="24"/>
      <c r="JJB7" s="24"/>
      <c r="JJC7" s="24"/>
      <c r="JJD7" s="24"/>
      <c r="JJE7" s="24"/>
      <c r="JJF7" s="24"/>
      <c r="JJG7" s="24"/>
      <c r="JJH7" s="24"/>
      <c r="JJI7" s="24"/>
      <c r="JJJ7" s="24"/>
      <c r="JJK7" s="24"/>
      <c r="JJL7" s="24"/>
      <c r="JJM7" s="24"/>
      <c r="JJN7" s="24"/>
      <c r="JJO7" s="24"/>
      <c r="JJP7" s="24"/>
      <c r="JJQ7" s="24"/>
      <c r="JJR7" s="24"/>
      <c r="JJS7" s="24"/>
      <c r="JJT7" s="24"/>
      <c r="JJU7" s="24"/>
      <c r="JJV7" s="24"/>
      <c r="JJW7" s="24"/>
      <c r="JJX7" s="24"/>
      <c r="JJY7" s="24"/>
      <c r="JJZ7" s="24"/>
      <c r="JKA7" s="24"/>
      <c r="JKB7" s="24"/>
      <c r="JKC7" s="24"/>
      <c r="JKD7" s="24"/>
      <c r="JKE7" s="24"/>
      <c r="JKF7" s="24"/>
      <c r="JKG7" s="24"/>
      <c r="JKH7" s="24"/>
      <c r="JKI7" s="24"/>
      <c r="JKJ7" s="24"/>
      <c r="JKK7" s="24"/>
      <c r="JKL7" s="24"/>
      <c r="JKM7" s="24"/>
      <c r="JKN7" s="24"/>
      <c r="JKO7" s="24"/>
      <c r="JKP7" s="24"/>
      <c r="JKQ7" s="24"/>
      <c r="JKR7" s="24"/>
      <c r="JKS7" s="24"/>
      <c r="JKT7" s="24"/>
      <c r="JKU7" s="24"/>
      <c r="JKV7" s="24"/>
      <c r="JKW7" s="24"/>
      <c r="JKX7" s="24"/>
      <c r="JKY7" s="24"/>
      <c r="JKZ7" s="24"/>
      <c r="JLA7" s="24"/>
      <c r="JLB7" s="24"/>
      <c r="JLC7" s="24"/>
      <c r="JLD7" s="24"/>
      <c r="JLE7" s="24"/>
      <c r="JLF7" s="24"/>
      <c r="JLG7" s="24"/>
      <c r="JLH7" s="24"/>
      <c r="JLI7" s="24"/>
      <c r="JLJ7" s="24"/>
      <c r="JLK7" s="24"/>
      <c r="JLL7" s="24"/>
      <c r="JLM7" s="24"/>
      <c r="JLN7" s="24"/>
      <c r="JLO7" s="24"/>
      <c r="JLP7" s="24"/>
      <c r="JLQ7" s="24"/>
      <c r="JLR7" s="24"/>
      <c r="JLS7" s="24"/>
      <c r="JLT7" s="24"/>
      <c r="JLU7" s="24"/>
      <c r="JLV7" s="24"/>
      <c r="JLW7" s="24"/>
      <c r="JLX7" s="24"/>
      <c r="JLY7" s="24"/>
      <c r="JLZ7" s="24"/>
      <c r="JMA7" s="24"/>
      <c r="JMB7" s="24"/>
      <c r="JMC7" s="24"/>
      <c r="JMD7" s="24"/>
      <c r="JME7" s="24"/>
      <c r="JMF7" s="24"/>
      <c r="JMG7" s="24"/>
      <c r="JMH7" s="24"/>
      <c r="JMI7" s="24"/>
      <c r="JMJ7" s="24"/>
      <c r="JMK7" s="24"/>
      <c r="JML7" s="24"/>
      <c r="JMM7" s="24"/>
      <c r="JMN7" s="24"/>
      <c r="JMO7" s="24"/>
      <c r="JMP7" s="24"/>
      <c r="JMQ7" s="24"/>
      <c r="JMR7" s="24"/>
      <c r="JMS7" s="24"/>
      <c r="JMT7" s="24"/>
      <c r="JMU7" s="24"/>
      <c r="JMV7" s="24"/>
      <c r="JMW7" s="24"/>
      <c r="JMX7" s="24"/>
      <c r="JMY7" s="24"/>
      <c r="JMZ7" s="24"/>
      <c r="JNA7" s="24"/>
      <c r="JNB7" s="24"/>
      <c r="JNC7" s="24"/>
      <c r="JND7" s="24"/>
      <c r="JNE7" s="24"/>
      <c r="JNF7" s="24"/>
      <c r="JNG7" s="24"/>
      <c r="JNH7" s="24"/>
      <c r="JNI7" s="24"/>
      <c r="JNJ7" s="24"/>
      <c r="JNK7" s="24"/>
      <c r="JNL7" s="24"/>
      <c r="JNM7" s="24"/>
      <c r="JNN7" s="24"/>
      <c r="JNO7" s="24"/>
      <c r="JNP7" s="24"/>
      <c r="JNQ7" s="24"/>
      <c r="JNR7" s="24"/>
      <c r="JNS7" s="24"/>
      <c r="JNT7" s="24"/>
      <c r="JNU7" s="24"/>
      <c r="JNV7" s="24"/>
      <c r="JNW7" s="24"/>
      <c r="JNX7" s="24"/>
      <c r="JNY7" s="24"/>
      <c r="JNZ7" s="24"/>
      <c r="JOA7" s="24"/>
      <c r="JOB7" s="24"/>
      <c r="JOC7" s="24"/>
      <c r="JOD7" s="24"/>
      <c r="JOE7" s="24"/>
      <c r="JOF7" s="24"/>
      <c r="JOG7" s="24"/>
      <c r="JOH7" s="24"/>
      <c r="JOI7" s="24"/>
      <c r="JOJ7" s="24"/>
      <c r="JOK7" s="24"/>
      <c r="JOL7" s="24"/>
      <c r="JOM7" s="24"/>
      <c r="JON7" s="24"/>
      <c r="JOO7" s="24"/>
      <c r="JOP7" s="24"/>
      <c r="JOQ7" s="24"/>
      <c r="JOR7" s="24"/>
      <c r="JOS7" s="24"/>
      <c r="JOT7" s="24"/>
      <c r="JOU7" s="24"/>
      <c r="JOV7" s="24"/>
      <c r="JOW7" s="24"/>
      <c r="JOX7" s="24"/>
      <c r="JOY7" s="24"/>
      <c r="JOZ7" s="24"/>
      <c r="JPA7" s="24"/>
      <c r="JPB7" s="24"/>
      <c r="JPC7" s="24"/>
      <c r="JPD7" s="24"/>
      <c r="JPE7" s="24"/>
      <c r="JPF7" s="24"/>
      <c r="JPG7" s="24"/>
      <c r="JPH7" s="24"/>
      <c r="JPI7" s="24"/>
      <c r="JPJ7" s="24"/>
      <c r="JPK7" s="24"/>
      <c r="JPL7" s="24"/>
      <c r="JPM7" s="24"/>
      <c r="JPN7" s="24"/>
      <c r="JPO7" s="24"/>
      <c r="JPP7" s="24"/>
      <c r="JPQ7" s="24"/>
      <c r="JPR7" s="24"/>
      <c r="JPS7" s="24"/>
      <c r="JPT7" s="24"/>
      <c r="JPU7" s="24"/>
      <c r="JPV7" s="24"/>
      <c r="JPW7" s="24"/>
      <c r="JPX7" s="24"/>
      <c r="JPY7" s="24"/>
      <c r="JPZ7" s="24"/>
      <c r="JQA7" s="24"/>
      <c r="JQB7" s="24"/>
      <c r="JQC7" s="24"/>
      <c r="JQD7" s="24"/>
      <c r="JQE7" s="24"/>
      <c r="JQF7" s="24"/>
      <c r="JQG7" s="24"/>
      <c r="JQH7" s="24"/>
      <c r="JQI7" s="24"/>
      <c r="JQJ7" s="24"/>
      <c r="JQK7" s="24"/>
      <c r="JQL7" s="24"/>
      <c r="JQM7" s="24"/>
      <c r="JQN7" s="24"/>
      <c r="JQO7" s="24"/>
      <c r="JQP7" s="24"/>
      <c r="JQQ7" s="24"/>
      <c r="JQR7" s="24"/>
      <c r="JQS7" s="24"/>
      <c r="JQT7" s="24"/>
      <c r="JQU7" s="24"/>
      <c r="JQV7" s="24"/>
      <c r="JQW7" s="24"/>
      <c r="JQX7" s="24"/>
      <c r="JQY7" s="24"/>
      <c r="JQZ7" s="24"/>
      <c r="JRA7" s="24"/>
      <c r="JRB7" s="24"/>
      <c r="JRC7" s="24"/>
      <c r="JRD7" s="24"/>
      <c r="JRE7" s="24"/>
      <c r="JRF7" s="24"/>
      <c r="JRG7" s="24"/>
      <c r="JRH7" s="24"/>
      <c r="JRI7" s="24"/>
      <c r="JRJ7" s="24"/>
      <c r="JRK7" s="24"/>
      <c r="JRL7" s="24"/>
      <c r="JRM7" s="24"/>
      <c r="JRN7" s="24"/>
      <c r="JRO7" s="24"/>
      <c r="JRP7" s="24"/>
      <c r="JRQ7" s="24"/>
      <c r="JRR7" s="24"/>
      <c r="JRS7" s="24"/>
      <c r="JRT7" s="24"/>
      <c r="JRU7" s="24"/>
      <c r="JRV7" s="24"/>
      <c r="JRW7" s="24"/>
      <c r="JRX7" s="24"/>
      <c r="JRY7" s="24"/>
      <c r="JRZ7" s="24"/>
      <c r="JSA7" s="24"/>
      <c r="JSB7" s="24"/>
      <c r="JSC7" s="24"/>
      <c r="JSD7" s="24"/>
      <c r="JSE7" s="24"/>
      <c r="JSF7" s="24"/>
      <c r="JSG7" s="24"/>
      <c r="JSH7" s="24"/>
      <c r="JSI7" s="24"/>
      <c r="JSJ7" s="24"/>
      <c r="JSK7" s="24"/>
      <c r="JSL7" s="24"/>
      <c r="JSM7" s="24"/>
      <c r="JSN7" s="24"/>
      <c r="JSO7" s="24"/>
      <c r="JSP7" s="24"/>
      <c r="JSQ7" s="24"/>
      <c r="JSR7" s="24"/>
      <c r="JSS7" s="24"/>
      <c r="JST7" s="24"/>
      <c r="JSU7" s="24"/>
      <c r="JSV7" s="24"/>
      <c r="JSW7" s="24"/>
      <c r="JSX7" s="24"/>
      <c r="JSY7" s="24"/>
      <c r="JSZ7" s="24"/>
      <c r="JTA7" s="24"/>
      <c r="JTB7" s="24"/>
      <c r="JTC7" s="24"/>
      <c r="JTD7" s="24"/>
      <c r="JTE7" s="24"/>
      <c r="JTF7" s="24"/>
      <c r="JTG7" s="24"/>
      <c r="JTH7" s="24"/>
      <c r="JTI7" s="24"/>
      <c r="JTJ7" s="24"/>
      <c r="JTK7" s="24"/>
      <c r="JTL7" s="24"/>
      <c r="JTM7" s="24"/>
      <c r="JTN7" s="24"/>
      <c r="JTO7" s="24"/>
      <c r="JTP7" s="24"/>
      <c r="JTQ7" s="24"/>
      <c r="JTR7" s="24"/>
      <c r="JTS7" s="24"/>
      <c r="JTT7" s="24"/>
      <c r="JTU7" s="24"/>
      <c r="JTV7" s="24"/>
      <c r="JTW7" s="24"/>
      <c r="JTX7" s="24"/>
      <c r="JTY7" s="24"/>
      <c r="JTZ7" s="24"/>
      <c r="JUA7" s="24"/>
      <c r="JUB7" s="24"/>
      <c r="JUC7" s="24"/>
      <c r="JUD7" s="24"/>
      <c r="JUE7" s="24"/>
      <c r="JUF7" s="24"/>
      <c r="JUG7" s="24"/>
      <c r="JUH7" s="24"/>
      <c r="JUI7" s="24"/>
      <c r="JUJ7" s="24"/>
      <c r="JUK7" s="24"/>
      <c r="JUL7" s="24"/>
      <c r="JUM7" s="24"/>
      <c r="JUN7" s="24"/>
      <c r="JUO7" s="24"/>
      <c r="JUP7" s="24"/>
      <c r="JUQ7" s="24"/>
      <c r="JUR7" s="24"/>
      <c r="JUS7" s="24"/>
      <c r="JUT7" s="24"/>
      <c r="JUU7" s="24"/>
      <c r="JUV7" s="24"/>
      <c r="JUW7" s="24"/>
      <c r="JUX7" s="24"/>
      <c r="JUY7" s="24"/>
      <c r="JUZ7" s="24"/>
      <c r="JVA7" s="24"/>
      <c r="JVB7" s="24"/>
      <c r="JVC7" s="24"/>
      <c r="JVD7" s="24"/>
      <c r="JVE7" s="24"/>
      <c r="JVF7" s="24"/>
      <c r="JVG7" s="24"/>
      <c r="JVH7" s="24"/>
      <c r="JVI7" s="24"/>
      <c r="JVJ7" s="24"/>
      <c r="JVK7" s="24"/>
      <c r="JVL7" s="24"/>
      <c r="JVM7" s="24"/>
      <c r="JVN7" s="24"/>
      <c r="JVO7" s="24"/>
      <c r="JVP7" s="24"/>
      <c r="JVQ7" s="24"/>
      <c r="JVR7" s="24"/>
      <c r="JVS7" s="24"/>
      <c r="JVT7" s="24"/>
      <c r="JVU7" s="24"/>
      <c r="JVV7" s="24"/>
      <c r="JVW7" s="24"/>
      <c r="JVX7" s="24"/>
      <c r="JVY7" s="24"/>
      <c r="JVZ7" s="24"/>
      <c r="JWA7" s="24"/>
      <c r="JWB7" s="24"/>
      <c r="JWC7" s="24"/>
      <c r="JWD7" s="24"/>
      <c r="JWE7" s="24"/>
      <c r="JWF7" s="24"/>
      <c r="JWG7" s="24"/>
      <c r="JWH7" s="24"/>
      <c r="JWI7" s="24"/>
      <c r="JWJ7" s="24"/>
      <c r="JWK7" s="24"/>
      <c r="JWL7" s="24"/>
      <c r="JWM7" s="24"/>
      <c r="JWN7" s="24"/>
      <c r="JWO7" s="24"/>
      <c r="JWP7" s="24"/>
      <c r="JWQ7" s="24"/>
      <c r="JWR7" s="24"/>
      <c r="JWS7" s="24"/>
      <c r="JWT7" s="24"/>
      <c r="JWU7" s="24"/>
      <c r="JWV7" s="24"/>
      <c r="JWW7" s="24"/>
      <c r="JWX7" s="24"/>
      <c r="JWY7" s="24"/>
      <c r="JWZ7" s="24"/>
      <c r="JXA7" s="24"/>
      <c r="JXB7" s="24"/>
      <c r="JXC7" s="24"/>
      <c r="JXD7" s="24"/>
      <c r="JXE7" s="24"/>
      <c r="JXF7" s="24"/>
      <c r="JXG7" s="24"/>
      <c r="JXH7" s="24"/>
      <c r="JXI7" s="24"/>
      <c r="JXJ7" s="24"/>
      <c r="JXK7" s="24"/>
      <c r="JXL7" s="24"/>
      <c r="JXM7" s="24"/>
      <c r="JXN7" s="24"/>
      <c r="JXO7" s="24"/>
      <c r="JXP7" s="24"/>
      <c r="JXQ7" s="24"/>
      <c r="JXR7" s="24"/>
      <c r="JXS7" s="24"/>
      <c r="JXT7" s="24"/>
      <c r="JXU7" s="24"/>
      <c r="JXV7" s="24"/>
      <c r="JXW7" s="24"/>
      <c r="JXX7" s="24"/>
      <c r="JXY7" s="24"/>
      <c r="JXZ7" s="24"/>
      <c r="JYA7" s="24"/>
      <c r="JYB7" s="24"/>
      <c r="JYC7" s="24"/>
      <c r="JYD7" s="24"/>
      <c r="JYE7" s="24"/>
      <c r="JYF7" s="24"/>
      <c r="JYG7" s="24"/>
      <c r="JYH7" s="24"/>
      <c r="JYI7" s="24"/>
      <c r="JYJ7" s="24"/>
      <c r="JYK7" s="24"/>
      <c r="JYL7" s="24"/>
      <c r="JYM7" s="24"/>
      <c r="JYN7" s="24"/>
      <c r="JYO7" s="24"/>
      <c r="JYP7" s="24"/>
      <c r="JYQ7" s="24"/>
      <c r="JYR7" s="24"/>
      <c r="JYS7" s="24"/>
      <c r="JYT7" s="24"/>
      <c r="JYU7" s="24"/>
      <c r="JYV7" s="24"/>
      <c r="JYW7" s="24"/>
      <c r="JYX7" s="24"/>
      <c r="JYY7" s="24"/>
      <c r="JYZ7" s="24"/>
      <c r="JZA7" s="24"/>
      <c r="JZB7" s="24"/>
      <c r="JZC7" s="24"/>
      <c r="JZD7" s="24"/>
      <c r="JZE7" s="24"/>
      <c r="JZF7" s="24"/>
      <c r="JZG7" s="24"/>
      <c r="JZH7" s="24"/>
      <c r="JZI7" s="24"/>
      <c r="JZJ7" s="24"/>
      <c r="JZK7" s="24"/>
      <c r="JZL7" s="24"/>
      <c r="JZM7" s="24"/>
      <c r="JZN7" s="24"/>
      <c r="JZO7" s="24"/>
      <c r="JZP7" s="24"/>
      <c r="JZQ7" s="24"/>
      <c r="JZR7" s="24"/>
      <c r="JZS7" s="24"/>
      <c r="JZT7" s="24"/>
      <c r="JZU7" s="24"/>
      <c r="JZV7" s="24"/>
      <c r="JZW7" s="24"/>
      <c r="JZX7" s="24"/>
      <c r="JZY7" s="24"/>
      <c r="JZZ7" s="24"/>
      <c r="KAA7" s="24"/>
      <c r="KAB7" s="24"/>
      <c r="KAC7" s="24"/>
      <c r="KAD7" s="24"/>
      <c r="KAE7" s="24"/>
      <c r="KAF7" s="24"/>
      <c r="KAG7" s="24"/>
      <c r="KAH7" s="24"/>
      <c r="KAI7" s="24"/>
      <c r="KAJ7" s="24"/>
      <c r="KAK7" s="24"/>
      <c r="KAL7" s="24"/>
      <c r="KAM7" s="24"/>
      <c r="KAN7" s="24"/>
      <c r="KAO7" s="24"/>
      <c r="KAP7" s="24"/>
      <c r="KAQ7" s="24"/>
      <c r="KAR7" s="24"/>
      <c r="KAS7" s="24"/>
      <c r="KAT7" s="24"/>
      <c r="KAU7" s="24"/>
      <c r="KAV7" s="24"/>
      <c r="KAW7" s="24"/>
      <c r="KAX7" s="24"/>
      <c r="KAY7" s="24"/>
      <c r="KAZ7" s="24"/>
      <c r="KBA7" s="24"/>
      <c r="KBB7" s="24"/>
      <c r="KBC7" s="24"/>
      <c r="KBD7" s="24"/>
      <c r="KBE7" s="24"/>
      <c r="KBF7" s="24"/>
      <c r="KBG7" s="24"/>
      <c r="KBH7" s="24"/>
      <c r="KBI7" s="24"/>
      <c r="KBJ7" s="24"/>
      <c r="KBK7" s="24"/>
      <c r="KBL7" s="24"/>
      <c r="KBM7" s="24"/>
      <c r="KBN7" s="24"/>
      <c r="KBO7" s="24"/>
      <c r="KBP7" s="24"/>
      <c r="KBQ7" s="24"/>
      <c r="KBR7" s="24"/>
      <c r="KBS7" s="24"/>
      <c r="KBT7" s="24"/>
      <c r="KBU7" s="24"/>
      <c r="KBV7" s="24"/>
      <c r="KBW7" s="24"/>
      <c r="KBX7" s="24"/>
      <c r="KBY7" s="24"/>
      <c r="KBZ7" s="24"/>
      <c r="KCA7" s="24"/>
      <c r="KCB7" s="24"/>
      <c r="KCC7" s="24"/>
      <c r="KCD7" s="24"/>
      <c r="KCE7" s="24"/>
      <c r="KCF7" s="24"/>
      <c r="KCG7" s="24"/>
      <c r="KCH7" s="24"/>
      <c r="KCI7" s="24"/>
      <c r="KCJ7" s="24"/>
      <c r="KCK7" s="24"/>
      <c r="KCL7" s="24"/>
      <c r="KCM7" s="24"/>
      <c r="KCN7" s="24"/>
      <c r="KCO7" s="24"/>
      <c r="KCP7" s="24"/>
      <c r="KCQ7" s="24"/>
      <c r="KCR7" s="24"/>
      <c r="KCS7" s="24"/>
      <c r="KCT7" s="24"/>
      <c r="KCU7" s="24"/>
      <c r="KCV7" s="24"/>
      <c r="KCW7" s="24"/>
      <c r="KCX7" s="24"/>
      <c r="KCY7" s="24"/>
      <c r="KCZ7" s="24"/>
      <c r="KDA7" s="24"/>
      <c r="KDB7" s="24"/>
      <c r="KDC7" s="24"/>
      <c r="KDD7" s="24"/>
      <c r="KDE7" s="24"/>
      <c r="KDF7" s="24"/>
      <c r="KDG7" s="24"/>
      <c r="KDH7" s="24"/>
      <c r="KDI7" s="24"/>
      <c r="KDJ7" s="24"/>
      <c r="KDK7" s="24"/>
      <c r="KDL7" s="24"/>
      <c r="KDM7" s="24"/>
      <c r="KDN7" s="24"/>
      <c r="KDO7" s="24"/>
      <c r="KDP7" s="24"/>
      <c r="KDQ7" s="24"/>
      <c r="KDR7" s="24"/>
      <c r="KDS7" s="24"/>
      <c r="KDT7" s="24"/>
      <c r="KDU7" s="24"/>
      <c r="KDV7" s="24"/>
      <c r="KDW7" s="24"/>
      <c r="KDX7" s="24"/>
      <c r="KDY7" s="24"/>
      <c r="KDZ7" s="24"/>
      <c r="KEA7" s="24"/>
      <c r="KEB7" s="24"/>
      <c r="KEC7" s="24"/>
      <c r="KED7" s="24"/>
      <c r="KEE7" s="24"/>
      <c r="KEF7" s="24"/>
      <c r="KEG7" s="24"/>
      <c r="KEH7" s="24"/>
      <c r="KEI7" s="24"/>
      <c r="KEJ7" s="24"/>
      <c r="KEK7" s="24"/>
      <c r="KEL7" s="24"/>
      <c r="KEM7" s="24"/>
      <c r="KEN7" s="24"/>
      <c r="KEO7" s="24"/>
      <c r="KEP7" s="24"/>
      <c r="KEQ7" s="24"/>
      <c r="KER7" s="24"/>
      <c r="KES7" s="24"/>
      <c r="KET7" s="24"/>
      <c r="KEU7" s="24"/>
      <c r="KEV7" s="24"/>
      <c r="KEW7" s="24"/>
      <c r="KEX7" s="24"/>
      <c r="KEY7" s="24"/>
      <c r="KEZ7" s="24"/>
      <c r="KFA7" s="24"/>
      <c r="KFB7" s="24"/>
      <c r="KFC7" s="24"/>
      <c r="KFD7" s="24"/>
      <c r="KFE7" s="24"/>
      <c r="KFF7" s="24"/>
      <c r="KFG7" s="24"/>
      <c r="KFH7" s="24"/>
      <c r="KFI7" s="24"/>
      <c r="KFJ7" s="24"/>
      <c r="KFK7" s="24"/>
      <c r="KFL7" s="24"/>
      <c r="KFM7" s="24"/>
      <c r="KFN7" s="24"/>
      <c r="KFO7" s="24"/>
      <c r="KFP7" s="24"/>
      <c r="KFQ7" s="24"/>
      <c r="KFR7" s="24"/>
      <c r="KFS7" s="24"/>
      <c r="KFT7" s="24"/>
      <c r="KFU7" s="24"/>
      <c r="KFV7" s="24"/>
      <c r="KFW7" s="24"/>
      <c r="KFX7" s="24"/>
      <c r="KFY7" s="24"/>
      <c r="KFZ7" s="24"/>
      <c r="KGA7" s="24"/>
      <c r="KGB7" s="24"/>
      <c r="KGC7" s="24"/>
      <c r="KGD7" s="24"/>
      <c r="KGE7" s="24"/>
      <c r="KGF7" s="24"/>
      <c r="KGG7" s="24"/>
      <c r="KGH7" s="24"/>
      <c r="KGI7" s="24"/>
      <c r="KGJ7" s="24"/>
      <c r="KGK7" s="24"/>
      <c r="KGL7" s="24"/>
      <c r="KGM7" s="24"/>
      <c r="KGN7" s="24"/>
      <c r="KGO7" s="24"/>
      <c r="KGP7" s="24"/>
      <c r="KGQ7" s="24"/>
      <c r="KGR7" s="24"/>
      <c r="KGS7" s="24"/>
      <c r="KGT7" s="24"/>
      <c r="KGU7" s="24"/>
      <c r="KGV7" s="24"/>
      <c r="KGW7" s="24"/>
      <c r="KGX7" s="24"/>
      <c r="KGY7" s="24"/>
      <c r="KGZ7" s="24"/>
      <c r="KHA7" s="24"/>
      <c r="KHB7" s="24"/>
      <c r="KHC7" s="24"/>
      <c r="KHD7" s="24"/>
      <c r="KHE7" s="24"/>
      <c r="KHF7" s="24"/>
      <c r="KHG7" s="24"/>
      <c r="KHH7" s="24"/>
      <c r="KHI7" s="24"/>
      <c r="KHJ7" s="24"/>
      <c r="KHK7" s="24"/>
      <c r="KHL7" s="24"/>
      <c r="KHM7" s="24"/>
      <c r="KHN7" s="24"/>
      <c r="KHO7" s="24"/>
      <c r="KHP7" s="24"/>
      <c r="KHQ7" s="24"/>
      <c r="KHR7" s="24"/>
      <c r="KHS7" s="24"/>
      <c r="KHT7" s="24"/>
      <c r="KHU7" s="24"/>
      <c r="KHV7" s="24"/>
      <c r="KHW7" s="24"/>
      <c r="KHX7" s="24"/>
      <c r="KHY7" s="24"/>
      <c r="KHZ7" s="24"/>
      <c r="KIA7" s="24"/>
      <c r="KIB7" s="24"/>
      <c r="KIC7" s="24"/>
      <c r="KID7" s="24"/>
      <c r="KIE7" s="24"/>
      <c r="KIF7" s="24"/>
      <c r="KIG7" s="24"/>
      <c r="KIH7" s="24"/>
      <c r="KII7" s="24"/>
      <c r="KIJ7" s="24"/>
      <c r="KIK7" s="24"/>
      <c r="KIL7" s="24"/>
      <c r="KIM7" s="24"/>
      <c r="KIN7" s="24"/>
      <c r="KIO7" s="24"/>
      <c r="KIP7" s="24"/>
      <c r="KIQ7" s="24"/>
      <c r="KIR7" s="24"/>
      <c r="KIS7" s="24"/>
      <c r="KIT7" s="24"/>
      <c r="KIU7" s="24"/>
      <c r="KIV7" s="24"/>
      <c r="KIW7" s="24"/>
      <c r="KIX7" s="24"/>
      <c r="KIY7" s="24"/>
      <c r="KIZ7" s="24"/>
      <c r="KJA7" s="24"/>
      <c r="KJB7" s="24"/>
      <c r="KJC7" s="24"/>
      <c r="KJD7" s="24"/>
      <c r="KJE7" s="24"/>
      <c r="KJF7" s="24"/>
      <c r="KJG7" s="24"/>
      <c r="KJH7" s="24"/>
      <c r="KJI7" s="24"/>
      <c r="KJJ7" s="24"/>
      <c r="KJK7" s="24"/>
      <c r="KJL7" s="24"/>
      <c r="KJM7" s="24"/>
      <c r="KJN7" s="24"/>
      <c r="KJO7" s="24"/>
      <c r="KJP7" s="24"/>
      <c r="KJQ7" s="24"/>
      <c r="KJR7" s="24"/>
      <c r="KJS7" s="24"/>
      <c r="KJT7" s="24"/>
      <c r="KJU7" s="24"/>
      <c r="KJV7" s="24"/>
      <c r="KJW7" s="24"/>
      <c r="KJX7" s="24"/>
      <c r="KJY7" s="24"/>
      <c r="KJZ7" s="24"/>
      <c r="KKA7" s="24"/>
      <c r="KKB7" s="24"/>
      <c r="KKC7" s="24"/>
      <c r="KKD7" s="24"/>
      <c r="KKE7" s="24"/>
      <c r="KKF7" s="24"/>
      <c r="KKG7" s="24"/>
      <c r="KKH7" s="24"/>
      <c r="KKI7" s="24"/>
      <c r="KKJ7" s="24"/>
      <c r="KKK7" s="24"/>
      <c r="KKL7" s="24"/>
      <c r="KKM7" s="24"/>
      <c r="KKN7" s="24"/>
      <c r="KKO7" s="24"/>
      <c r="KKP7" s="24"/>
      <c r="KKQ7" s="24"/>
      <c r="KKR7" s="24"/>
      <c r="KKS7" s="24"/>
      <c r="KKT7" s="24"/>
      <c r="KKU7" s="24"/>
      <c r="KKV7" s="24"/>
      <c r="KKW7" s="24"/>
      <c r="KKX7" s="24"/>
      <c r="KKY7" s="24"/>
      <c r="KKZ7" s="24"/>
      <c r="KLA7" s="24"/>
      <c r="KLB7" s="24"/>
      <c r="KLC7" s="24"/>
      <c r="KLD7" s="24"/>
      <c r="KLE7" s="24"/>
      <c r="KLF7" s="24"/>
      <c r="KLG7" s="24"/>
      <c r="KLH7" s="24"/>
      <c r="KLI7" s="24"/>
      <c r="KLJ7" s="24"/>
      <c r="KLK7" s="24"/>
      <c r="KLL7" s="24"/>
      <c r="KLM7" s="24"/>
      <c r="KLN7" s="24"/>
      <c r="KLO7" s="24"/>
      <c r="KLP7" s="24"/>
      <c r="KLQ7" s="24"/>
      <c r="KLR7" s="24"/>
      <c r="KLS7" s="24"/>
      <c r="KLT7" s="24"/>
      <c r="KLU7" s="24"/>
      <c r="KLV7" s="24"/>
      <c r="KLW7" s="24"/>
      <c r="KLX7" s="24"/>
      <c r="KLY7" s="24"/>
      <c r="KLZ7" s="24"/>
      <c r="KMA7" s="24"/>
      <c r="KMB7" s="24"/>
      <c r="KMC7" s="24"/>
      <c r="KMD7" s="24"/>
      <c r="KME7" s="24"/>
      <c r="KMF7" s="24"/>
      <c r="KMG7" s="24"/>
      <c r="KMH7" s="24"/>
      <c r="KMI7" s="24"/>
      <c r="KMJ7" s="24"/>
      <c r="KMK7" s="24"/>
      <c r="KML7" s="24"/>
      <c r="KMM7" s="24"/>
      <c r="KMN7" s="24"/>
      <c r="KMO7" s="24"/>
      <c r="KMP7" s="24"/>
      <c r="KMQ7" s="24"/>
      <c r="KMR7" s="24"/>
      <c r="KMS7" s="24"/>
      <c r="KMT7" s="24"/>
      <c r="KMU7" s="24"/>
      <c r="KMV7" s="24"/>
      <c r="KMW7" s="24"/>
      <c r="KMX7" s="24"/>
      <c r="KMY7" s="24"/>
      <c r="KMZ7" s="24"/>
      <c r="KNA7" s="24"/>
      <c r="KNB7" s="24"/>
      <c r="KNC7" s="24"/>
      <c r="KND7" s="24"/>
      <c r="KNE7" s="24"/>
      <c r="KNF7" s="24"/>
      <c r="KNG7" s="24"/>
      <c r="KNH7" s="24"/>
      <c r="KNI7" s="24"/>
      <c r="KNJ7" s="24"/>
      <c r="KNK7" s="24"/>
      <c r="KNL7" s="24"/>
      <c r="KNM7" s="24"/>
      <c r="KNN7" s="24"/>
      <c r="KNO7" s="24"/>
      <c r="KNP7" s="24"/>
      <c r="KNQ7" s="24"/>
      <c r="KNR7" s="24"/>
      <c r="KNS7" s="24"/>
      <c r="KNT7" s="24"/>
      <c r="KNU7" s="24"/>
      <c r="KNV7" s="24"/>
      <c r="KNW7" s="24"/>
      <c r="KNX7" s="24"/>
      <c r="KNY7" s="24"/>
      <c r="KNZ7" s="24"/>
      <c r="KOA7" s="24"/>
      <c r="KOB7" s="24"/>
      <c r="KOC7" s="24"/>
      <c r="KOD7" s="24"/>
      <c r="KOE7" s="24"/>
      <c r="KOF7" s="24"/>
      <c r="KOG7" s="24"/>
      <c r="KOH7" s="24"/>
      <c r="KOI7" s="24"/>
      <c r="KOJ7" s="24"/>
      <c r="KOK7" s="24"/>
      <c r="KOL7" s="24"/>
      <c r="KOM7" s="24"/>
      <c r="KON7" s="24"/>
      <c r="KOO7" s="24"/>
      <c r="KOP7" s="24"/>
      <c r="KOQ7" s="24"/>
      <c r="KOR7" s="24"/>
      <c r="KOS7" s="24"/>
      <c r="KOT7" s="24"/>
      <c r="KOU7" s="24"/>
      <c r="KOV7" s="24"/>
      <c r="KOW7" s="24"/>
      <c r="KOX7" s="24"/>
      <c r="KOY7" s="24"/>
      <c r="KOZ7" s="24"/>
      <c r="KPA7" s="24"/>
      <c r="KPB7" s="24"/>
      <c r="KPC7" s="24"/>
      <c r="KPD7" s="24"/>
      <c r="KPE7" s="24"/>
      <c r="KPF7" s="24"/>
      <c r="KPG7" s="24"/>
      <c r="KPH7" s="24"/>
      <c r="KPI7" s="24"/>
      <c r="KPJ7" s="24"/>
      <c r="KPK7" s="24"/>
      <c r="KPL7" s="24"/>
      <c r="KPM7" s="24"/>
      <c r="KPN7" s="24"/>
      <c r="KPO7" s="24"/>
      <c r="KPP7" s="24"/>
      <c r="KPQ7" s="24"/>
      <c r="KPR7" s="24"/>
      <c r="KPS7" s="24"/>
      <c r="KPT7" s="24"/>
      <c r="KPU7" s="24"/>
      <c r="KPV7" s="24"/>
      <c r="KPW7" s="24"/>
      <c r="KPX7" s="24"/>
      <c r="KPY7" s="24"/>
      <c r="KPZ7" s="24"/>
      <c r="KQA7" s="24"/>
      <c r="KQB7" s="24"/>
      <c r="KQC7" s="24"/>
      <c r="KQD7" s="24"/>
      <c r="KQE7" s="24"/>
      <c r="KQF7" s="24"/>
      <c r="KQG7" s="24"/>
      <c r="KQH7" s="24"/>
      <c r="KQI7" s="24"/>
      <c r="KQJ7" s="24"/>
      <c r="KQK7" s="24"/>
      <c r="KQL7" s="24"/>
      <c r="KQM7" s="24"/>
      <c r="KQN7" s="24"/>
      <c r="KQO7" s="24"/>
      <c r="KQP7" s="24"/>
      <c r="KQQ7" s="24"/>
      <c r="KQR7" s="24"/>
      <c r="KQS7" s="24"/>
      <c r="KQT7" s="24"/>
      <c r="KQU7" s="24"/>
      <c r="KQV7" s="24"/>
      <c r="KQW7" s="24"/>
      <c r="KQX7" s="24"/>
      <c r="KQY7" s="24"/>
      <c r="KQZ7" s="24"/>
      <c r="KRA7" s="24"/>
      <c r="KRB7" s="24"/>
      <c r="KRC7" s="24"/>
      <c r="KRD7" s="24"/>
      <c r="KRE7" s="24"/>
      <c r="KRF7" s="24"/>
      <c r="KRG7" s="24"/>
      <c r="KRH7" s="24"/>
      <c r="KRI7" s="24"/>
      <c r="KRJ7" s="24"/>
      <c r="KRK7" s="24"/>
      <c r="KRL7" s="24"/>
      <c r="KRM7" s="24"/>
      <c r="KRN7" s="24"/>
      <c r="KRO7" s="24"/>
      <c r="KRP7" s="24"/>
      <c r="KRQ7" s="24"/>
      <c r="KRR7" s="24"/>
      <c r="KRS7" s="24"/>
      <c r="KRT7" s="24"/>
      <c r="KRU7" s="24"/>
      <c r="KRV7" s="24"/>
      <c r="KRW7" s="24"/>
      <c r="KRX7" s="24"/>
      <c r="KRY7" s="24"/>
      <c r="KRZ7" s="24"/>
      <c r="KSA7" s="24"/>
      <c r="KSB7" s="24"/>
      <c r="KSC7" s="24"/>
      <c r="KSD7" s="24"/>
      <c r="KSE7" s="24"/>
      <c r="KSF7" s="24"/>
      <c r="KSG7" s="24"/>
      <c r="KSH7" s="24"/>
      <c r="KSI7" s="24"/>
      <c r="KSJ7" s="24"/>
      <c r="KSK7" s="24"/>
      <c r="KSL7" s="24"/>
      <c r="KSM7" s="24"/>
      <c r="KSN7" s="24"/>
      <c r="KSO7" s="24"/>
      <c r="KSP7" s="24"/>
      <c r="KSQ7" s="24"/>
      <c r="KSR7" s="24"/>
      <c r="KSS7" s="24"/>
      <c r="KST7" s="24"/>
      <c r="KSU7" s="24"/>
      <c r="KSV7" s="24"/>
      <c r="KSW7" s="24"/>
      <c r="KSX7" s="24"/>
      <c r="KSY7" s="24"/>
      <c r="KSZ7" s="24"/>
      <c r="KTA7" s="24"/>
      <c r="KTB7" s="24"/>
      <c r="KTC7" s="24"/>
      <c r="KTD7" s="24"/>
      <c r="KTE7" s="24"/>
      <c r="KTF7" s="24"/>
      <c r="KTG7" s="24"/>
      <c r="KTH7" s="24"/>
      <c r="KTI7" s="24"/>
      <c r="KTJ7" s="24"/>
      <c r="KTK7" s="24"/>
      <c r="KTL7" s="24"/>
      <c r="KTM7" s="24"/>
      <c r="KTN7" s="24"/>
      <c r="KTO7" s="24"/>
      <c r="KTP7" s="24"/>
      <c r="KTQ7" s="24"/>
      <c r="KTR7" s="24"/>
      <c r="KTS7" s="24"/>
      <c r="KTT7" s="24"/>
      <c r="KTU7" s="24"/>
      <c r="KTV7" s="24"/>
      <c r="KTW7" s="24"/>
      <c r="KTX7" s="24"/>
      <c r="KTY7" s="24"/>
      <c r="KTZ7" s="24"/>
      <c r="KUA7" s="24"/>
      <c r="KUB7" s="24"/>
      <c r="KUC7" s="24"/>
      <c r="KUD7" s="24"/>
      <c r="KUE7" s="24"/>
      <c r="KUF7" s="24"/>
      <c r="KUG7" s="24"/>
      <c r="KUH7" s="24"/>
      <c r="KUI7" s="24"/>
      <c r="KUJ7" s="24"/>
      <c r="KUK7" s="24"/>
      <c r="KUL7" s="24"/>
      <c r="KUM7" s="24"/>
      <c r="KUN7" s="24"/>
      <c r="KUO7" s="24"/>
      <c r="KUP7" s="24"/>
      <c r="KUQ7" s="24"/>
      <c r="KUR7" s="24"/>
      <c r="KUS7" s="24"/>
      <c r="KUT7" s="24"/>
      <c r="KUU7" s="24"/>
      <c r="KUV7" s="24"/>
      <c r="KUW7" s="24"/>
      <c r="KUX7" s="24"/>
      <c r="KUY7" s="24"/>
      <c r="KUZ7" s="24"/>
      <c r="KVA7" s="24"/>
      <c r="KVB7" s="24"/>
      <c r="KVC7" s="24"/>
      <c r="KVD7" s="24"/>
      <c r="KVE7" s="24"/>
      <c r="KVF7" s="24"/>
      <c r="KVG7" s="24"/>
      <c r="KVH7" s="24"/>
      <c r="KVI7" s="24"/>
      <c r="KVJ7" s="24"/>
      <c r="KVK7" s="24"/>
      <c r="KVL7" s="24"/>
      <c r="KVM7" s="24"/>
      <c r="KVN7" s="24"/>
      <c r="KVO7" s="24"/>
      <c r="KVP7" s="24"/>
      <c r="KVQ7" s="24"/>
      <c r="KVR7" s="24"/>
      <c r="KVS7" s="24"/>
      <c r="KVT7" s="24"/>
      <c r="KVU7" s="24"/>
      <c r="KVV7" s="24"/>
      <c r="KVW7" s="24"/>
      <c r="KVX7" s="24"/>
      <c r="KVY7" s="24"/>
      <c r="KVZ7" s="24"/>
      <c r="KWA7" s="24"/>
      <c r="KWB7" s="24"/>
      <c r="KWC7" s="24"/>
      <c r="KWD7" s="24"/>
      <c r="KWE7" s="24"/>
      <c r="KWF7" s="24"/>
      <c r="KWG7" s="24"/>
      <c r="KWH7" s="24"/>
      <c r="KWI7" s="24"/>
      <c r="KWJ7" s="24"/>
      <c r="KWK7" s="24"/>
      <c r="KWL7" s="24"/>
      <c r="KWM7" s="24"/>
      <c r="KWN7" s="24"/>
      <c r="KWO7" s="24"/>
      <c r="KWP7" s="24"/>
      <c r="KWQ7" s="24"/>
      <c r="KWR7" s="24"/>
      <c r="KWS7" s="24"/>
      <c r="KWT7" s="24"/>
      <c r="KWU7" s="24"/>
      <c r="KWV7" s="24"/>
      <c r="KWW7" s="24"/>
      <c r="KWX7" s="24"/>
      <c r="KWY7" s="24"/>
      <c r="KWZ7" s="24"/>
      <c r="KXA7" s="24"/>
      <c r="KXB7" s="24"/>
      <c r="KXC7" s="24"/>
      <c r="KXD7" s="24"/>
      <c r="KXE7" s="24"/>
      <c r="KXF7" s="24"/>
      <c r="KXG7" s="24"/>
      <c r="KXH7" s="24"/>
      <c r="KXI7" s="24"/>
      <c r="KXJ7" s="24"/>
      <c r="KXK7" s="24"/>
      <c r="KXL7" s="24"/>
      <c r="KXM7" s="24"/>
      <c r="KXN7" s="24"/>
      <c r="KXO7" s="24"/>
      <c r="KXP7" s="24"/>
      <c r="KXQ7" s="24"/>
      <c r="KXR7" s="24"/>
      <c r="KXS7" s="24"/>
      <c r="KXT7" s="24"/>
      <c r="KXU7" s="24"/>
      <c r="KXV7" s="24"/>
      <c r="KXW7" s="24"/>
      <c r="KXX7" s="24"/>
      <c r="KXY7" s="24"/>
      <c r="KXZ7" s="24"/>
      <c r="KYA7" s="24"/>
      <c r="KYB7" s="24"/>
      <c r="KYC7" s="24"/>
      <c r="KYD7" s="24"/>
      <c r="KYE7" s="24"/>
      <c r="KYF7" s="24"/>
      <c r="KYG7" s="24"/>
      <c r="KYH7" s="24"/>
      <c r="KYI7" s="24"/>
      <c r="KYJ7" s="24"/>
      <c r="KYK7" s="24"/>
      <c r="KYL7" s="24"/>
      <c r="KYM7" s="24"/>
      <c r="KYN7" s="24"/>
      <c r="KYO7" s="24"/>
      <c r="KYP7" s="24"/>
      <c r="KYQ7" s="24"/>
      <c r="KYR7" s="24"/>
      <c r="KYS7" s="24"/>
      <c r="KYT7" s="24"/>
      <c r="KYU7" s="24"/>
      <c r="KYV7" s="24"/>
      <c r="KYW7" s="24"/>
      <c r="KYX7" s="24"/>
      <c r="KYY7" s="24"/>
      <c r="KYZ7" s="24"/>
      <c r="KZA7" s="24"/>
      <c r="KZB7" s="24"/>
      <c r="KZC7" s="24"/>
      <c r="KZD7" s="24"/>
      <c r="KZE7" s="24"/>
      <c r="KZF7" s="24"/>
      <c r="KZG7" s="24"/>
      <c r="KZH7" s="24"/>
      <c r="KZI7" s="24"/>
      <c r="KZJ7" s="24"/>
      <c r="KZK7" s="24"/>
      <c r="KZL7" s="24"/>
      <c r="KZM7" s="24"/>
      <c r="KZN7" s="24"/>
      <c r="KZO7" s="24"/>
      <c r="KZP7" s="24"/>
      <c r="KZQ7" s="24"/>
      <c r="KZR7" s="24"/>
      <c r="KZS7" s="24"/>
      <c r="KZT7" s="24"/>
      <c r="KZU7" s="24"/>
      <c r="KZV7" s="24"/>
      <c r="KZW7" s="24"/>
      <c r="KZX7" s="24"/>
      <c r="KZY7" s="24"/>
      <c r="KZZ7" s="24"/>
      <c r="LAA7" s="24"/>
      <c r="LAB7" s="24"/>
      <c r="LAC7" s="24"/>
      <c r="LAD7" s="24"/>
      <c r="LAE7" s="24"/>
      <c r="LAF7" s="24"/>
      <c r="LAG7" s="24"/>
      <c r="LAH7" s="24"/>
      <c r="LAI7" s="24"/>
      <c r="LAJ7" s="24"/>
      <c r="LAK7" s="24"/>
      <c r="LAL7" s="24"/>
      <c r="LAM7" s="24"/>
      <c r="LAN7" s="24"/>
      <c r="LAO7" s="24"/>
      <c r="LAP7" s="24"/>
      <c r="LAQ7" s="24"/>
      <c r="LAR7" s="24"/>
      <c r="LAS7" s="24"/>
      <c r="LAT7" s="24"/>
      <c r="LAU7" s="24"/>
      <c r="LAV7" s="24"/>
      <c r="LAW7" s="24"/>
      <c r="LAX7" s="24"/>
      <c r="LAY7" s="24"/>
      <c r="LAZ7" s="24"/>
      <c r="LBA7" s="24"/>
      <c r="LBB7" s="24"/>
      <c r="LBC7" s="24"/>
      <c r="LBD7" s="24"/>
      <c r="LBE7" s="24"/>
      <c r="LBF7" s="24"/>
      <c r="LBG7" s="24"/>
      <c r="LBH7" s="24"/>
      <c r="LBI7" s="24"/>
      <c r="LBJ7" s="24"/>
      <c r="LBK7" s="24"/>
      <c r="LBL7" s="24"/>
      <c r="LBM7" s="24"/>
      <c r="LBN7" s="24"/>
      <c r="LBO7" s="24"/>
      <c r="LBP7" s="24"/>
      <c r="LBQ7" s="24"/>
      <c r="LBR7" s="24"/>
      <c r="LBS7" s="24"/>
      <c r="LBT7" s="24"/>
      <c r="LBU7" s="24"/>
      <c r="LBV7" s="24"/>
      <c r="LBW7" s="24"/>
      <c r="LBX7" s="24"/>
      <c r="LBY7" s="24"/>
      <c r="LBZ7" s="24"/>
      <c r="LCA7" s="24"/>
      <c r="LCB7" s="24"/>
      <c r="LCC7" s="24"/>
      <c r="LCD7" s="24"/>
      <c r="LCE7" s="24"/>
      <c r="LCF7" s="24"/>
      <c r="LCG7" s="24"/>
      <c r="LCH7" s="24"/>
      <c r="LCI7" s="24"/>
      <c r="LCJ7" s="24"/>
      <c r="LCK7" s="24"/>
      <c r="LCL7" s="24"/>
      <c r="LCM7" s="24"/>
      <c r="LCN7" s="24"/>
      <c r="LCO7" s="24"/>
      <c r="LCP7" s="24"/>
      <c r="LCQ7" s="24"/>
      <c r="LCR7" s="24"/>
      <c r="LCS7" s="24"/>
      <c r="LCT7" s="24"/>
      <c r="LCU7" s="24"/>
      <c r="LCV7" s="24"/>
      <c r="LCW7" s="24"/>
      <c r="LCX7" s="24"/>
      <c r="LCY7" s="24"/>
      <c r="LCZ7" s="24"/>
      <c r="LDA7" s="24"/>
      <c r="LDB7" s="24"/>
      <c r="LDC7" s="24"/>
      <c r="LDD7" s="24"/>
      <c r="LDE7" s="24"/>
      <c r="LDF7" s="24"/>
      <c r="LDG7" s="24"/>
      <c r="LDH7" s="24"/>
      <c r="LDI7" s="24"/>
      <c r="LDJ7" s="24"/>
      <c r="LDK7" s="24"/>
      <c r="LDL7" s="24"/>
      <c r="LDM7" s="24"/>
      <c r="LDN7" s="24"/>
      <c r="LDO7" s="24"/>
      <c r="LDP7" s="24"/>
      <c r="LDQ7" s="24"/>
      <c r="LDR7" s="24"/>
      <c r="LDS7" s="24"/>
      <c r="LDT7" s="24"/>
      <c r="LDU7" s="24"/>
      <c r="LDV7" s="24"/>
      <c r="LDW7" s="24"/>
      <c r="LDX7" s="24"/>
      <c r="LDY7" s="24"/>
      <c r="LDZ7" s="24"/>
      <c r="LEA7" s="24"/>
      <c r="LEB7" s="24"/>
      <c r="LEC7" s="24"/>
      <c r="LED7" s="24"/>
      <c r="LEE7" s="24"/>
      <c r="LEF7" s="24"/>
      <c r="LEG7" s="24"/>
      <c r="LEH7" s="24"/>
      <c r="LEI7" s="24"/>
      <c r="LEJ7" s="24"/>
      <c r="LEK7" s="24"/>
      <c r="LEL7" s="24"/>
      <c r="LEM7" s="24"/>
      <c r="LEN7" s="24"/>
      <c r="LEO7" s="24"/>
      <c r="LEP7" s="24"/>
      <c r="LEQ7" s="24"/>
      <c r="LER7" s="24"/>
      <c r="LES7" s="24"/>
      <c r="LET7" s="24"/>
      <c r="LEU7" s="24"/>
      <c r="LEV7" s="24"/>
      <c r="LEW7" s="24"/>
      <c r="LEX7" s="24"/>
      <c r="LEY7" s="24"/>
      <c r="LEZ7" s="24"/>
      <c r="LFA7" s="24"/>
      <c r="LFB7" s="24"/>
      <c r="LFC7" s="24"/>
      <c r="LFD7" s="24"/>
      <c r="LFE7" s="24"/>
      <c r="LFF7" s="24"/>
      <c r="LFG7" s="24"/>
      <c r="LFH7" s="24"/>
      <c r="LFI7" s="24"/>
      <c r="LFJ7" s="24"/>
      <c r="LFK7" s="24"/>
      <c r="LFL7" s="24"/>
      <c r="LFM7" s="24"/>
      <c r="LFN7" s="24"/>
      <c r="LFO7" s="24"/>
      <c r="LFP7" s="24"/>
      <c r="LFQ7" s="24"/>
      <c r="LFR7" s="24"/>
      <c r="LFS7" s="24"/>
      <c r="LFT7" s="24"/>
      <c r="LFU7" s="24"/>
      <c r="LFV7" s="24"/>
      <c r="LFW7" s="24"/>
      <c r="LFX7" s="24"/>
      <c r="LFY7" s="24"/>
      <c r="LFZ7" s="24"/>
      <c r="LGA7" s="24"/>
      <c r="LGB7" s="24"/>
      <c r="LGC7" s="24"/>
      <c r="LGD7" s="24"/>
      <c r="LGE7" s="24"/>
      <c r="LGF7" s="24"/>
      <c r="LGG7" s="24"/>
      <c r="LGH7" s="24"/>
      <c r="LGI7" s="24"/>
      <c r="LGJ7" s="24"/>
      <c r="LGK7" s="24"/>
      <c r="LGL7" s="24"/>
      <c r="LGM7" s="24"/>
      <c r="LGN7" s="24"/>
      <c r="LGO7" s="24"/>
      <c r="LGP7" s="24"/>
      <c r="LGQ7" s="24"/>
      <c r="LGR7" s="24"/>
      <c r="LGS7" s="24"/>
      <c r="LGT7" s="24"/>
      <c r="LGU7" s="24"/>
      <c r="LGV7" s="24"/>
      <c r="LGW7" s="24"/>
      <c r="LGX7" s="24"/>
      <c r="LGY7" s="24"/>
      <c r="LGZ7" s="24"/>
      <c r="LHA7" s="24"/>
      <c r="LHB7" s="24"/>
      <c r="LHC7" s="24"/>
      <c r="LHD7" s="24"/>
      <c r="LHE7" s="24"/>
      <c r="LHF7" s="24"/>
      <c r="LHG7" s="24"/>
      <c r="LHH7" s="24"/>
      <c r="LHI7" s="24"/>
      <c r="LHJ7" s="24"/>
      <c r="LHK7" s="24"/>
      <c r="LHL7" s="24"/>
      <c r="LHM7" s="24"/>
      <c r="LHN7" s="24"/>
      <c r="LHO7" s="24"/>
      <c r="LHP7" s="24"/>
      <c r="LHQ7" s="24"/>
      <c r="LHR7" s="24"/>
      <c r="LHS7" s="24"/>
      <c r="LHT7" s="24"/>
      <c r="LHU7" s="24"/>
      <c r="LHV7" s="24"/>
      <c r="LHW7" s="24"/>
      <c r="LHX7" s="24"/>
      <c r="LHY7" s="24"/>
      <c r="LHZ7" s="24"/>
      <c r="LIA7" s="24"/>
      <c r="LIB7" s="24"/>
      <c r="LIC7" s="24"/>
      <c r="LID7" s="24"/>
      <c r="LIE7" s="24"/>
      <c r="LIF7" s="24"/>
      <c r="LIG7" s="24"/>
      <c r="LIH7" s="24"/>
      <c r="LII7" s="24"/>
      <c r="LIJ7" s="24"/>
      <c r="LIK7" s="24"/>
      <c r="LIL7" s="24"/>
      <c r="LIM7" s="24"/>
      <c r="LIN7" s="24"/>
      <c r="LIO7" s="24"/>
      <c r="LIP7" s="24"/>
      <c r="LIQ7" s="24"/>
      <c r="LIR7" s="24"/>
      <c r="LIS7" s="24"/>
      <c r="LIT7" s="24"/>
      <c r="LIU7" s="24"/>
      <c r="LIV7" s="24"/>
      <c r="LIW7" s="24"/>
      <c r="LIX7" s="24"/>
      <c r="LIY7" s="24"/>
      <c r="LIZ7" s="24"/>
      <c r="LJA7" s="24"/>
      <c r="LJB7" s="24"/>
      <c r="LJC7" s="24"/>
      <c r="LJD7" s="24"/>
      <c r="LJE7" s="24"/>
      <c r="LJF7" s="24"/>
      <c r="LJG7" s="24"/>
      <c r="LJH7" s="24"/>
      <c r="LJI7" s="24"/>
      <c r="LJJ7" s="24"/>
      <c r="LJK7" s="24"/>
      <c r="LJL7" s="24"/>
      <c r="LJM7" s="24"/>
      <c r="LJN7" s="24"/>
      <c r="LJO7" s="24"/>
      <c r="LJP7" s="24"/>
      <c r="LJQ7" s="24"/>
      <c r="LJR7" s="24"/>
      <c r="LJS7" s="24"/>
      <c r="LJT7" s="24"/>
      <c r="LJU7" s="24"/>
      <c r="LJV7" s="24"/>
      <c r="LJW7" s="24"/>
      <c r="LJX7" s="24"/>
      <c r="LJY7" s="24"/>
      <c r="LJZ7" s="24"/>
      <c r="LKA7" s="24"/>
      <c r="LKB7" s="24"/>
      <c r="LKC7" s="24"/>
      <c r="LKD7" s="24"/>
      <c r="LKE7" s="24"/>
      <c r="LKF7" s="24"/>
      <c r="LKG7" s="24"/>
      <c r="LKH7" s="24"/>
      <c r="LKI7" s="24"/>
      <c r="LKJ7" s="24"/>
      <c r="LKK7" s="24"/>
      <c r="LKL7" s="24"/>
      <c r="LKM7" s="24"/>
      <c r="LKN7" s="24"/>
      <c r="LKO7" s="24"/>
      <c r="LKP7" s="24"/>
      <c r="LKQ7" s="24"/>
      <c r="LKR7" s="24"/>
      <c r="LKS7" s="24"/>
      <c r="LKT7" s="24"/>
      <c r="LKU7" s="24"/>
      <c r="LKV7" s="24"/>
      <c r="LKW7" s="24"/>
      <c r="LKX7" s="24"/>
      <c r="LKY7" s="24"/>
      <c r="LKZ7" s="24"/>
      <c r="LLA7" s="24"/>
      <c r="LLB7" s="24"/>
      <c r="LLC7" s="24"/>
      <c r="LLD7" s="24"/>
      <c r="LLE7" s="24"/>
      <c r="LLF7" s="24"/>
      <c r="LLG7" s="24"/>
      <c r="LLH7" s="24"/>
      <c r="LLI7" s="24"/>
      <c r="LLJ7" s="24"/>
      <c r="LLK7" s="24"/>
      <c r="LLL7" s="24"/>
      <c r="LLM7" s="24"/>
      <c r="LLN7" s="24"/>
      <c r="LLO7" s="24"/>
      <c r="LLP7" s="24"/>
      <c r="LLQ7" s="24"/>
      <c r="LLR7" s="24"/>
      <c r="LLS7" s="24"/>
      <c r="LLT7" s="24"/>
      <c r="LLU7" s="24"/>
      <c r="LLV7" s="24"/>
      <c r="LLW7" s="24"/>
      <c r="LLX7" s="24"/>
      <c r="LLY7" s="24"/>
      <c r="LLZ7" s="24"/>
      <c r="LMA7" s="24"/>
      <c r="LMB7" s="24"/>
      <c r="LMC7" s="24"/>
      <c r="LMD7" s="24"/>
      <c r="LME7" s="24"/>
      <c r="LMF7" s="24"/>
      <c r="LMG7" s="24"/>
      <c r="LMH7" s="24"/>
      <c r="LMI7" s="24"/>
      <c r="LMJ7" s="24"/>
      <c r="LMK7" s="24"/>
      <c r="LML7" s="24"/>
      <c r="LMM7" s="24"/>
      <c r="LMN7" s="24"/>
      <c r="LMO7" s="24"/>
      <c r="LMP7" s="24"/>
      <c r="LMQ7" s="24"/>
      <c r="LMR7" s="24"/>
      <c r="LMS7" s="24"/>
      <c r="LMT7" s="24"/>
      <c r="LMU7" s="24"/>
      <c r="LMV7" s="24"/>
      <c r="LMW7" s="24"/>
      <c r="LMX7" s="24"/>
      <c r="LMY7" s="24"/>
      <c r="LMZ7" s="24"/>
      <c r="LNA7" s="24"/>
      <c r="LNB7" s="24"/>
      <c r="LNC7" s="24"/>
      <c r="LND7" s="24"/>
      <c r="LNE7" s="24"/>
      <c r="LNF7" s="24"/>
      <c r="LNG7" s="24"/>
      <c r="LNH7" s="24"/>
      <c r="LNI7" s="24"/>
      <c r="LNJ7" s="24"/>
      <c r="LNK7" s="24"/>
      <c r="LNL7" s="24"/>
      <c r="LNM7" s="24"/>
      <c r="LNN7" s="24"/>
      <c r="LNO7" s="24"/>
      <c r="LNP7" s="24"/>
      <c r="LNQ7" s="24"/>
      <c r="LNR7" s="24"/>
      <c r="LNS7" s="24"/>
      <c r="LNT7" s="24"/>
      <c r="LNU7" s="24"/>
      <c r="LNV7" s="24"/>
      <c r="LNW7" s="24"/>
      <c r="LNX7" s="24"/>
      <c r="LNY7" s="24"/>
      <c r="LNZ7" s="24"/>
      <c r="LOA7" s="24"/>
      <c r="LOB7" s="24"/>
      <c r="LOC7" s="24"/>
      <c r="LOD7" s="24"/>
      <c r="LOE7" s="24"/>
      <c r="LOF7" s="24"/>
      <c r="LOG7" s="24"/>
      <c r="LOH7" s="24"/>
      <c r="LOI7" s="24"/>
      <c r="LOJ7" s="24"/>
      <c r="LOK7" s="24"/>
      <c r="LOL7" s="24"/>
      <c r="LOM7" s="24"/>
      <c r="LON7" s="24"/>
      <c r="LOO7" s="24"/>
      <c r="LOP7" s="24"/>
      <c r="LOQ7" s="24"/>
      <c r="LOR7" s="24"/>
      <c r="LOS7" s="24"/>
      <c r="LOT7" s="24"/>
      <c r="LOU7" s="24"/>
      <c r="LOV7" s="24"/>
      <c r="LOW7" s="24"/>
      <c r="LOX7" s="24"/>
      <c r="LOY7" s="24"/>
      <c r="LOZ7" s="24"/>
      <c r="LPA7" s="24"/>
      <c r="LPB7" s="24"/>
      <c r="LPC7" s="24"/>
      <c r="LPD7" s="24"/>
      <c r="LPE7" s="24"/>
      <c r="LPF7" s="24"/>
      <c r="LPG7" s="24"/>
      <c r="LPH7" s="24"/>
      <c r="LPI7" s="24"/>
      <c r="LPJ7" s="24"/>
      <c r="LPK7" s="24"/>
      <c r="LPL7" s="24"/>
      <c r="LPM7" s="24"/>
      <c r="LPN7" s="24"/>
      <c r="LPO7" s="24"/>
      <c r="LPP7" s="24"/>
      <c r="LPQ7" s="24"/>
      <c r="LPR7" s="24"/>
      <c r="LPS7" s="24"/>
      <c r="LPT7" s="24"/>
      <c r="LPU7" s="24"/>
      <c r="LPV7" s="24"/>
      <c r="LPW7" s="24"/>
      <c r="LPX7" s="24"/>
      <c r="LPY7" s="24"/>
      <c r="LPZ7" s="24"/>
      <c r="LQA7" s="24"/>
      <c r="LQB7" s="24"/>
      <c r="LQC7" s="24"/>
      <c r="LQD7" s="24"/>
      <c r="LQE7" s="24"/>
      <c r="LQF7" s="24"/>
      <c r="LQG7" s="24"/>
      <c r="LQH7" s="24"/>
      <c r="LQI7" s="24"/>
      <c r="LQJ7" s="24"/>
      <c r="LQK7" s="24"/>
      <c r="LQL7" s="24"/>
      <c r="LQM7" s="24"/>
      <c r="LQN7" s="24"/>
      <c r="LQO7" s="24"/>
      <c r="LQP7" s="24"/>
      <c r="LQQ7" s="24"/>
      <c r="LQR7" s="24"/>
      <c r="LQS7" s="24"/>
      <c r="LQT7" s="24"/>
      <c r="LQU7" s="24"/>
      <c r="LQV7" s="24"/>
      <c r="LQW7" s="24"/>
      <c r="LQX7" s="24"/>
      <c r="LQY7" s="24"/>
      <c r="LQZ7" s="24"/>
      <c r="LRA7" s="24"/>
      <c r="LRB7" s="24"/>
      <c r="LRC7" s="24"/>
      <c r="LRD7" s="24"/>
      <c r="LRE7" s="24"/>
      <c r="LRF7" s="24"/>
      <c r="LRG7" s="24"/>
      <c r="LRH7" s="24"/>
      <c r="LRI7" s="24"/>
      <c r="LRJ7" s="24"/>
      <c r="LRK7" s="24"/>
      <c r="LRL7" s="24"/>
      <c r="LRM7" s="24"/>
      <c r="LRN7" s="24"/>
      <c r="LRO7" s="24"/>
      <c r="LRP7" s="24"/>
      <c r="LRQ7" s="24"/>
      <c r="LRR7" s="24"/>
      <c r="LRS7" s="24"/>
      <c r="LRT7" s="24"/>
      <c r="LRU7" s="24"/>
      <c r="LRV7" s="24"/>
      <c r="LRW7" s="24"/>
      <c r="LRX7" s="24"/>
      <c r="LRY7" s="24"/>
      <c r="LRZ7" s="24"/>
      <c r="LSA7" s="24"/>
      <c r="LSB7" s="24"/>
      <c r="LSC7" s="24"/>
      <c r="LSD7" s="24"/>
      <c r="LSE7" s="24"/>
      <c r="LSF7" s="24"/>
      <c r="LSG7" s="24"/>
      <c r="LSH7" s="24"/>
      <c r="LSI7" s="24"/>
      <c r="LSJ7" s="24"/>
      <c r="LSK7" s="24"/>
      <c r="LSL7" s="24"/>
      <c r="LSM7" s="24"/>
      <c r="LSN7" s="24"/>
      <c r="LSO7" s="24"/>
      <c r="LSP7" s="24"/>
      <c r="LSQ7" s="24"/>
      <c r="LSR7" s="24"/>
      <c r="LSS7" s="24"/>
      <c r="LST7" s="24"/>
      <c r="LSU7" s="24"/>
      <c r="LSV7" s="24"/>
      <c r="LSW7" s="24"/>
      <c r="LSX7" s="24"/>
      <c r="LSY7" s="24"/>
      <c r="LSZ7" s="24"/>
      <c r="LTA7" s="24"/>
      <c r="LTB7" s="24"/>
      <c r="LTC7" s="24"/>
      <c r="LTD7" s="24"/>
      <c r="LTE7" s="24"/>
      <c r="LTF7" s="24"/>
      <c r="LTG7" s="24"/>
      <c r="LTH7" s="24"/>
      <c r="LTI7" s="24"/>
      <c r="LTJ7" s="24"/>
      <c r="LTK7" s="24"/>
      <c r="LTL7" s="24"/>
      <c r="LTM7" s="24"/>
      <c r="LTN7" s="24"/>
      <c r="LTO7" s="24"/>
      <c r="LTP7" s="24"/>
      <c r="LTQ7" s="24"/>
      <c r="LTR7" s="24"/>
      <c r="LTS7" s="24"/>
      <c r="LTT7" s="24"/>
      <c r="LTU7" s="24"/>
      <c r="LTV7" s="24"/>
      <c r="LTW7" s="24"/>
      <c r="LTX7" s="24"/>
      <c r="LTY7" s="24"/>
      <c r="LTZ7" s="24"/>
      <c r="LUA7" s="24"/>
      <c r="LUB7" s="24"/>
      <c r="LUC7" s="24"/>
      <c r="LUD7" s="24"/>
      <c r="LUE7" s="24"/>
      <c r="LUF7" s="24"/>
      <c r="LUG7" s="24"/>
      <c r="LUH7" s="24"/>
      <c r="LUI7" s="24"/>
      <c r="LUJ7" s="24"/>
      <c r="LUK7" s="24"/>
      <c r="LUL7" s="24"/>
      <c r="LUM7" s="24"/>
      <c r="LUN7" s="24"/>
      <c r="LUO7" s="24"/>
      <c r="LUP7" s="24"/>
      <c r="LUQ7" s="24"/>
      <c r="LUR7" s="24"/>
      <c r="LUS7" s="24"/>
      <c r="LUT7" s="24"/>
      <c r="LUU7" s="24"/>
      <c r="LUV7" s="24"/>
      <c r="LUW7" s="24"/>
      <c r="LUX7" s="24"/>
      <c r="LUY7" s="24"/>
      <c r="LUZ7" s="24"/>
      <c r="LVA7" s="24"/>
      <c r="LVB7" s="24"/>
      <c r="LVC7" s="24"/>
      <c r="LVD7" s="24"/>
      <c r="LVE7" s="24"/>
      <c r="LVF7" s="24"/>
      <c r="LVG7" s="24"/>
      <c r="LVH7" s="24"/>
      <c r="LVI7" s="24"/>
      <c r="LVJ7" s="24"/>
      <c r="LVK7" s="24"/>
      <c r="LVL7" s="24"/>
      <c r="LVM7" s="24"/>
      <c r="LVN7" s="24"/>
      <c r="LVO7" s="24"/>
      <c r="LVP7" s="24"/>
      <c r="LVQ7" s="24"/>
      <c r="LVR7" s="24"/>
      <c r="LVS7" s="24"/>
      <c r="LVT7" s="24"/>
      <c r="LVU7" s="24"/>
      <c r="LVV7" s="24"/>
      <c r="LVW7" s="24"/>
      <c r="LVX7" s="24"/>
      <c r="LVY7" s="24"/>
      <c r="LVZ7" s="24"/>
      <c r="LWA7" s="24"/>
      <c r="LWB7" s="24"/>
      <c r="LWC7" s="24"/>
      <c r="LWD7" s="24"/>
      <c r="LWE7" s="24"/>
      <c r="LWF7" s="24"/>
      <c r="LWG7" s="24"/>
      <c r="LWH7" s="24"/>
      <c r="LWI7" s="24"/>
      <c r="LWJ7" s="24"/>
      <c r="LWK7" s="24"/>
      <c r="LWL7" s="24"/>
      <c r="LWM7" s="24"/>
      <c r="LWN7" s="24"/>
      <c r="LWO7" s="24"/>
      <c r="LWP7" s="24"/>
      <c r="LWQ7" s="24"/>
      <c r="LWR7" s="24"/>
      <c r="LWS7" s="24"/>
      <c r="LWT7" s="24"/>
      <c r="LWU7" s="24"/>
      <c r="LWV7" s="24"/>
      <c r="LWW7" s="24"/>
      <c r="LWX7" s="24"/>
      <c r="LWY7" s="24"/>
      <c r="LWZ7" s="24"/>
      <c r="LXA7" s="24"/>
      <c r="LXB7" s="24"/>
      <c r="LXC7" s="24"/>
      <c r="LXD7" s="24"/>
      <c r="LXE7" s="24"/>
      <c r="LXF7" s="24"/>
      <c r="LXG7" s="24"/>
      <c r="LXH7" s="24"/>
      <c r="LXI7" s="24"/>
      <c r="LXJ7" s="24"/>
      <c r="LXK7" s="24"/>
      <c r="LXL7" s="24"/>
      <c r="LXM7" s="24"/>
      <c r="LXN7" s="24"/>
      <c r="LXO7" s="24"/>
      <c r="LXP7" s="24"/>
      <c r="LXQ7" s="24"/>
      <c r="LXR7" s="24"/>
      <c r="LXS7" s="24"/>
      <c r="LXT7" s="24"/>
      <c r="LXU7" s="24"/>
      <c r="LXV7" s="24"/>
      <c r="LXW7" s="24"/>
      <c r="LXX7" s="24"/>
      <c r="LXY7" s="24"/>
      <c r="LXZ7" s="24"/>
      <c r="LYA7" s="24"/>
      <c r="LYB7" s="24"/>
      <c r="LYC7" s="24"/>
      <c r="LYD7" s="24"/>
      <c r="LYE7" s="24"/>
      <c r="LYF7" s="24"/>
      <c r="LYG7" s="24"/>
      <c r="LYH7" s="24"/>
      <c r="LYI7" s="24"/>
      <c r="LYJ7" s="24"/>
      <c r="LYK7" s="24"/>
      <c r="LYL7" s="24"/>
      <c r="LYM7" s="24"/>
      <c r="LYN7" s="24"/>
      <c r="LYO7" s="24"/>
      <c r="LYP7" s="24"/>
      <c r="LYQ7" s="24"/>
      <c r="LYR7" s="24"/>
      <c r="LYS7" s="24"/>
      <c r="LYT7" s="24"/>
      <c r="LYU7" s="24"/>
      <c r="LYV7" s="24"/>
      <c r="LYW7" s="24"/>
      <c r="LYX7" s="24"/>
      <c r="LYY7" s="24"/>
      <c r="LYZ7" s="24"/>
      <c r="LZA7" s="24"/>
      <c r="LZB7" s="24"/>
      <c r="LZC7" s="24"/>
      <c r="LZD7" s="24"/>
      <c r="LZE7" s="24"/>
      <c r="LZF7" s="24"/>
      <c r="LZG7" s="24"/>
      <c r="LZH7" s="24"/>
      <c r="LZI7" s="24"/>
      <c r="LZJ7" s="24"/>
      <c r="LZK7" s="24"/>
      <c r="LZL7" s="24"/>
      <c r="LZM7" s="24"/>
      <c r="LZN7" s="24"/>
      <c r="LZO7" s="24"/>
      <c r="LZP7" s="24"/>
      <c r="LZQ7" s="24"/>
      <c r="LZR7" s="24"/>
      <c r="LZS7" s="24"/>
      <c r="LZT7" s="24"/>
      <c r="LZU7" s="24"/>
      <c r="LZV7" s="24"/>
      <c r="LZW7" s="24"/>
      <c r="LZX7" s="24"/>
      <c r="LZY7" s="24"/>
      <c r="LZZ7" s="24"/>
      <c r="MAA7" s="24"/>
      <c r="MAB7" s="24"/>
      <c r="MAC7" s="24"/>
      <c r="MAD7" s="24"/>
      <c r="MAE7" s="24"/>
      <c r="MAF7" s="24"/>
      <c r="MAG7" s="24"/>
      <c r="MAH7" s="24"/>
      <c r="MAI7" s="24"/>
      <c r="MAJ7" s="24"/>
      <c r="MAK7" s="24"/>
      <c r="MAL7" s="24"/>
      <c r="MAM7" s="24"/>
      <c r="MAN7" s="24"/>
      <c r="MAO7" s="24"/>
      <c r="MAP7" s="24"/>
      <c r="MAQ7" s="24"/>
      <c r="MAR7" s="24"/>
      <c r="MAS7" s="24"/>
      <c r="MAT7" s="24"/>
      <c r="MAU7" s="24"/>
      <c r="MAV7" s="24"/>
      <c r="MAW7" s="24"/>
      <c r="MAX7" s="24"/>
      <c r="MAY7" s="24"/>
      <c r="MAZ7" s="24"/>
      <c r="MBA7" s="24"/>
      <c r="MBB7" s="24"/>
      <c r="MBC7" s="24"/>
      <c r="MBD7" s="24"/>
      <c r="MBE7" s="24"/>
      <c r="MBF7" s="24"/>
      <c r="MBG7" s="24"/>
      <c r="MBH7" s="24"/>
      <c r="MBI7" s="24"/>
      <c r="MBJ7" s="24"/>
      <c r="MBK7" s="24"/>
      <c r="MBL7" s="24"/>
      <c r="MBM7" s="24"/>
      <c r="MBN7" s="24"/>
      <c r="MBO7" s="24"/>
      <c r="MBP7" s="24"/>
      <c r="MBQ7" s="24"/>
      <c r="MBR7" s="24"/>
      <c r="MBS7" s="24"/>
      <c r="MBT7" s="24"/>
      <c r="MBU7" s="24"/>
      <c r="MBV7" s="24"/>
      <c r="MBW7" s="24"/>
      <c r="MBX7" s="24"/>
      <c r="MBY7" s="24"/>
      <c r="MBZ7" s="24"/>
      <c r="MCA7" s="24"/>
      <c r="MCB7" s="24"/>
      <c r="MCC7" s="24"/>
      <c r="MCD7" s="24"/>
      <c r="MCE7" s="24"/>
      <c r="MCF7" s="24"/>
      <c r="MCG7" s="24"/>
      <c r="MCH7" s="24"/>
      <c r="MCI7" s="24"/>
      <c r="MCJ7" s="24"/>
      <c r="MCK7" s="24"/>
      <c r="MCL7" s="24"/>
      <c r="MCM7" s="24"/>
      <c r="MCN7" s="24"/>
      <c r="MCO7" s="24"/>
      <c r="MCP7" s="24"/>
      <c r="MCQ7" s="24"/>
      <c r="MCR7" s="24"/>
      <c r="MCS7" s="24"/>
      <c r="MCT7" s="24"/>
      <c r="MCU7" s="24"/>
      <c r="MCV7" s="24"/>
      <c r="MCW7" s="24"/>
      <c r="MCX7" s="24"/>
      <c r="MCY7" s="24"/>
      <c r="MCZ7" s="24"/>
      <c r="MDA7" s="24"/>
      <c r="MDB7" s="24"/>
      <c r="MDC7" s="24"/>
      <c r="MDD7" s="24"/>
      <c r="MDE7" s="24"/>
      <c r="MDF7" s="24"/>
      <c r="MDG7" s="24"/>
      <c r="MDH7" s="24"/>
      <c r="MDI7" s="24"/>
      <c r="MDJ7" s="24"/>
      <c r="MDK7" s="24"/>
      <c r="MDL7" s="24"/>
      <c r="MDM7" s="24"/>
      <c r="MDN7" s="24"/>
      <c r="MDO7" s="24"/>
      <c r="MDP7" s="24"/>
      <c r="MDQ7" s="24"/>
      <c r="MDR7" s="24"/>
      <c r="MDS7" s="24"/>
      <c r="MDT7" s="24"/>
      <c r="MDU7" s="24"/>
      <c r="MDV7" s="24"/>
      <c r="MDW7" s="24"/>
      <c r="MDX7" s="24"/>
      <c r="MDY7" s="24"/>
      <c r="MDZ7" s="24"/>
      <c r="MEA7" s="24"/>
      <c r="MEB7" s="24"/>
      <c r="MEC7" s="24"/>
      <c r="MED7" s="24"/>
      <c r="MEE7" s="24"/>
      <c r="MEF7" s="24"/>
      <c r="MEG7" s="24"/>
      <c r="MEH7" s="24"/>
      <c r="MEI7" s="24"/>
      <c r="MEJ7" s="24"/>
      <c r="MEK7" s="24"/>
      <c r="MEL7" s="24"/>
      <c r="MEM7" s="24"/>
      <c r="MEN7" s="24"/>
      <c r="MEO7" s="24"/>
      <c r="MEP7" s="24"/>
      <c r="MEQ7" s="24"/>
      <c r="MER7" s="24"/>
      <c r="MES7" s="24"/>
      <c r="MET7" s="24"/>
      <c r="MEU7" s="24"/>
      <c r="MEV7" s="24"/>
      <c r="MEW7" s="24"/>
      <c r="MEX7" s="24"/>
      <c r="MEY7" s="24"/>
      <c r="MEZ7" s="24"/>
      <c r="MFA7" s="24"/>
      <c r="MFB7" s="24"/>
      <c r="MFC7" s="24"/>
      <c r="MFD7" s="24"/>
      <c r="MFE7" s="24"/>
      <c r="MFF7" s="24"/>
      <c r="MFG7" s="24"/>
      <c r="MFH7" s="24"/>
      <c r="MFI7" s="24"/>
      <c r="MFJ7" s="24"/>
      <c r="MFK7" s="24"/>
      <c r="MFL7" s="24"/>
      <c r="MFM7" s="24"/>
      <c r="MFN7" s="24"/>
      <c r="MFO7" s="24"/>
      <c r="MFP7" s="24"/>
      <c r="MFQ7" s="24"/>
      <c r="MFR7" s="24"/>
      <c r="MFS7" s="24"/>
      <c r="MFT7" s="24"/>
      <c r="MFU7" s="24"/>
      <c r="MFV7" s="24"/>
      <c r="MFW7" s="24"/>
      <c r="MFX7" s="24"/>
      <c r="MFY7" s="24"/>
      <c r="MFZ7" s="24"/>
      <c r="MGA7" s="24"/>
      <c r="MGB7" s="24"/>
      <c r="MGC7" s="24"/>
      <c r="MGD7" s="24"/>
      <c r="MGE7" s="24"/>
      <c r="MGF7" s="24"/>
      <c r="MGG7" s="24"/>
      <c r="MGH7" s="24"/>
      <c r="MGI7" s="24"/>
      <c r="MGJ7" s="24"/>
      <c r="MGK7" s="24"/>
      <c r="MGL7" s="24"/>
      <c r="MGM7" s="24"/>
      <c r="MGN7" s="24"/>
      <c r="MGO7" s="24"/>
      <c r="MGP7" s="24"/>
      <c r="MGQ7" s="24"/>
      <c r="MGR7" s="24"/>
      <c r="MGS7" s="24"/>
      <c r="MGT7" s="24"/>
      <c r="MGU7" s="24"/>
      <c r="MGV7" s="24"/>
      <c r="MGW7" s="24"/>
      <c r="MGX7" s="24"/>
      <c r="MGY7" s="24"/>
      <c r="MGZ7" s="24"/>
      <c r="MHA7" s="24"/>
      <c r="MHB7" s="24"/>
      <c r="MHC7" s="24"/>
      <c r="MHD7" s="24"/>
      <c r="MHE7" s="24"/>
      <c r="MHF7" s="24"/>
      <c r="MHG7" s="24"/>
      <c r="MHH7" s="24"/>
      <c r="MHI7" s="24"/>
      <c r="MHJ7" s="24"/>
      <c r="MHK7" s="24"/>
      <c r="MHL7" s="24"/>
      <c r="MHM7" s="24"/>
      <c r="MHN7" s="24"/>
      <c r="MHO7" s="24"/>
      <c r="MHP7" s="24"/>
      <c r="MHQ7" s="24"/>
      <c r="MHR7" s="24"/>
      <c r="MHS7" s="24"/>
      <c r="MHT7" s="24"/>
      <c r="MHU7" s="24"/>
      <c r="MHV7" s="24"/>
      <c r="MHW7" s="24"/>
      <c r="MHX7" s="24"/>
      <c r="MHY7" s="24"/>
      <c r="MHZ7" s="24"/>
      <c r="MIA7" s="24"/>
      <c r="MIB7" s="24"/>
      <c r="MIC7" s="24"/>
      <c r="MID7" s="24"/>
      <c r="MIE7" s="24"/>
      <c r="MIF7" s="24"/>
      <c r="MIG7" s="24"/>
      <c r="MIH7" s="24"/>
      <c r="MII7" s="24"/>
      <c r="MIJ7" s="24"/>
      <c r="MIK7" s="24"/>
      <c r="MIL7" s="24"/>
      <c r="MIM7" s="24"/>
      <c r="MIN7" s="24"/>
      <c r="MIO7" s="24"/>
      <c r="MIP7" s="24"/>
      <c r="MIQ7" s="24"/>
      <c r="MIR7" s="24"/>
      <c r="MIS7" s="24"/>
      <c r="MIT7" s="24"/>
      <c r="MIU7" s="24"/>
      <c r="MIV7" s="24"/>
      <c r="MIW7" s="24"/>
      <c r="MIX7" s="24"/>
      <c r="MIY7" s="24"/>
      <c r="MIZ7" s="24"/>
      <c r="MJA7" s="24"/>
      <c r="MJB7" s="24"/>
      <c r="MJC7" s="24"/>
      <c r="MJD7" s="24"/>
      <c r="MJE7" s="24"/>
      <c r="MJF7" s="24"/>
      <c r="MJG7" s="24"/>
      <c r="MJH7" s="24"/>
      <c r="MJI7" s="24"/>
      <c r="MJJ7" s="24"/>
      <c r="MJK7" s="24"/>
      <c r="MJL7" s="24"/>
      <c r="MJM7" s="24"/>
      <c r="MJN7" s="24"/>
      <c r="MJO7" s="24"/>
      <c r="MJP7" s="24"/>
      <c r="MJQ7" s="24"/>
      <c r="MJR7" s="24"/>
      <c r="MJS7" s="24"/>
      <c r="MJT7" s="24"/>
      <c r="MJU7" s="24"/>
      <c r="MJV7" s="24"/>
      <c r="MJW7" s="24"/>
      <c r="MJX7" s="24"/>
      <c r="MJY7" s="24"/>
      <c r="MJZ7" s="24"/>
      <c r="MKA7" s="24"/>
      <c r="MKB7" s="24"/>
      <c r="MKC7" s="24"/>
      <c r="MKD7" s="24"/>
      <c r="MKE7" s="24"/>
      <c r="MKF7" s="24"/>
      <c r="MKG7" s="24"/>
      <c r="MKH7" s="24"/>
      <c r="MKI7" s="24"/>
      <c r="MKJ7" s="24"/>
      <c r="MKK7" s="24"/>
      <c r="MKL7" s="24"/>
      <c r="MKM7" s="24"/>
      <c r="MKN7" s="24"/>
      <c r="MKO7" s="24"/>
      <c r="MKP7" s="24"/>
      <c r="MKQ7" s="24"/>
      <c r="MKR7" s="24"/>
      <c r="MKS7" s="24"/>
      <c r="MKT7" s="24"/>
      <c r="MKU7" s="24"/>
      <c r="MKV7" s="24"/>
      <c r="MKW7" s="24"/>
      <c r="MKX7" s="24"/>
      <c r="MKY7" s="24"/>
      <c r="MKZ7" s="24"/>
      <c r="MLA7" s="24"/>
      <c r="MLB7" s="24"/>
      <c r="MLC7" s="24"/>
      <c r="MLD7" s="24"/>
      <c r="MLE7" s="24"/>
      <c r="MLF7" s="24"/>
      <c r="MLG7" s="24"/>
      <c r="MLH7" s="24"/>
      <c r="MLI7" s="24"/>
      <c r="MLJ7" s="24"/>
      <c r="MLK7" s="24"/>
      <c r="MLL7" s="24"/>
      <c r="MLM7" s="24"/>
      <c r="MLN7" s="24"/>
      <c r="MLO7" s="24"/>
      <c r="MLP7" s="24"/>
      <c r="MLQ7" s="24"/>
      <c r="MLR7" s="24"/>
      <c r="MLS7" s="24"/>
      <c r="MLT7" s="24"/>
      <c r="MLU7" s="24"/>
      <c r="MLV7" s="24"/>
      <c r="MLW7" s="24"/>
      <c r="MLX7" s="24"/>
      <c r="MLY7" s="24"/>
      <c r="MLZ7" s="24"/>
      <c r="MMA7" s="24"/>
      <c r="MMB7" s="24"/>
      <c r="MMC7" s="24"/>
      <c r="MMD7" s="24"/>
      <c r="MME7" s="24"/>
      <c r="MMF7" s="24"/>
      <c r="MMG7" s="24"/>
      <c r="MMH7" s="24"/>
      <c r="MMI7" s="24"/>
      <c r="MMJ7" s="24"/>
      <c r="MMK7" s="24"/>
      <c r="MML7" s="24"/>
      <c r="MMM7" s="24"/>
      <c r="MMN7" s="24"/>
      <c r="MMO7" s="24"/>
      <c r="MMP7" s="24"/>
      <c r="MMQ7" s="24"/>
      <c r="MMR7" s="24"/>
      <c r="MMS7" s="24"/>
      <c r="MMT7" s="24"/>
      <c r="MMU7" s="24"/>
      <c r="MMV7" s="24"/>
      <c r="MMW7" s="24"/>
      <c r="MMX7" s="24"/>
      <c r="MMY7" s="24"/>
      <c r="MMZ7" s="24"/>
      <c r="MNA7" s="24"/>
      <c r="MNB7" s="24"/>
      <c r="MNC7" s="24"/>
      <c r="MND7" s="24"/>
      <c r="MNE7" s="24"/>
      <c r="MNF7" s="24"/>
      <c r="MNG7" s="24"/>
      <c r="MNH7" s="24"/>
      <c r="MNI7" s="24"/>
      <c r="MNJ7" s="24"/>
      <c r="MNK7" s="24"/>
      <c r="MNL7" s="24"/>
      <c r="MNM7" s="24"/>
      <c r="MNN7" s="24"/>
      <c r="MNO7" s="24"/>
      <c r="MNP7" s="24"/>
      <c r="MNQ7" s="24"/>
      <c r="MNR7" s="24"/>
      <c r="MNS7" s="24"/>
      <c r="MNT7" s="24"/>
      <c r="MNU7" s="24"/>
      <c r="MNV7" s="24"/>
      <c r="MNW7" s="24"/>
      <c r="MNX7" s="24"/>
      <c r="MNY7" s="24"/>
      <c r="MNZ7" s="24"/>
      <c r="MOA7" s="24"/>
      <c r="MOB7" s="24"/>
      <c r="MOC7" s="24"/>
      <c r="MOD7" s="24"/>
      <c r="MOE7" s="24"/>
      <c r="MOF7" s="24"/>
      <c r="MOG7" s="24"/>
      <c r="MOH7" s="24"/>
      <c r="MOI7" s="24"/>
      <c r="MOJ7" s="24"/>
      <c r="MOK7" s="24"/>
      <c r="MOL7" s="24"/>
      <c r="MOM7" s="24"/>
      <c r="MON7" s="24"/>
      <c r="MOO7" s="24"/>
      <c r="MOP7" s="24"/>
      <c r="MOQ7" s="24"/>
      <c r="MOR7" s="24"/>
      <c r="MOS7" s="24"/>
      <c r="MOT7" s="24"/>
      <c r="MOU7" s="24"/>
      <c r="MOV7" s="24"/>
      <c r="MOW7" s="24"/>
      <c r="MOX7" s="24"/>
      <c r="MOY7" s="24"/>
      <c r="MOZ7" s="24"/>
      <c r="MPA7" s="24"/>
      <c r="MPB7" s="24"/>
      <c r="MPC7" s="24"/>
      <c r="MPD7" s="24"/>
      <c r="MPE7" s="24"/>
      <c r="MPF7" s="24"/>
      <c r="MPG7" s="24"/>
      <c r="MPH7" s="24"/>
      <c r="MPI7" s="24"/>
      <c r="MPJ7" s="24"/>
      <c r="MPK7" s="24"/>
      <c r="MPL7" s="24"/>
      <c r="MPM7" s="24"/>
      <c r="MPN7" s="24"/>
      <c r="MPO7" s="24"/>
      <c r="MPP7" s="24"/>
      <c r="MPQ7" s="24"/>
      <c r="MPR7" s="24"/>
      <c r="MPS7" s="24"/>
      <c r="MPT7" s="24"/>
      <c r="MPU7" s="24"/>
      <c r="MPV7" s="24"/>
      <c r="MPW7" s="24"/>
      <c r="MPX7" s="24"/>
      <c r="MPY7" s="24"/>
      <c r="MPZ7" s="24"/>
      <c r="MQA7" s="24"/>
      <c r="MQB7" s="24"/>
      <c r="MQC7" s="24"/>
      <c r="MQD7" s="24"/>
      <c r="MQE7" s="24"/>
      <c r="MQF7" s="24"/>
      <c r="MQG7" s="24"/>
      <c r="MQH7" s="24"/>
      <c r="MQI7" s="24"/>
      <c r="MQJ7" s="24"/>
      <c r="MQK7" s="24"/>
      <c r="MQL7" s="24"/>
      <c r="MQM7" s="24"/>
      <c r="MQN7" s="24"/>
      <c r="MQO7" s="24"/>
      <c r="MQP7" s="24"/>
      <c r="MQQ7" s="24"/>
      <c r="MQR7" s="24"/>
      <c r="MQS7" s="24"/>
      <c r="MQT7" s="24"/>
      <c r="MQU7" s="24"/>
      <c r="MQV7" s="24"/>
      <c r="MQW7" s="24"/>
      <c r="MQX7" s="24"/>
      <c r="MQY7" s="24"/>
      <c r="MQZ7" s="24"/>
      <c r="MRA7" s="24"/>
      <c r="MRB7" s="24"/>
      <c r="MRC7" s="24"/>
      <c r="MRD7" s="24"/>
      <c r="MRE7" s="24"/>
      <c r="MRF7" s="24"/>
      <c r="MRG7" s="24"/>
      <c r="MRH7" s="24"/>
      <c r="MRI7" s="24"/>
      <c r="MRJ7" s="24"/>
      <c r="MRK7" s="24"/>
      <c r="MRL7" s="24"/>
      <c r="MRM7" s="24"/>
      <c r="MRN7" s="24"/>
      <c r="MRO7" s="24"/>
      <c r="MRP7" s="24"/>
      <c r="MRQ7" s="24"/>
      <c r="MRR7" s="24"/>
      <c r="MRS7" s="24"/>
      <c r="MRT7" s="24"/>
      <c r="MRU7" s="24"/>
      <c r="MRV7" s="24"/>
      <c r="MRW7" s="24"/>
      <c r="MRX7" s="24"/>
      <c r="MRY7" s="24"/>
      <c r="MRZ7" s="24"/>
      <c r="MSA7" s="24"/>
      <c r="MSB7" s="24"/>
      <c r="MSC7" s="24"/>
      <c r="MSD7" s="24"/>
      <c r="MSE7" s="24"/>
      <c r="MSF7" s="24"/>
      <c r="MSG7" s="24"/>
      <c r="MSH7" s="24"/>
      <c r="MSI7" s="24"/>
      <c r="MSJ7" s="24"/>
      <c r="MSK7" s="24"/>
      <c r="MSL7" s="24"/>
      <c r="MSM7" s="24"/>
      <c r="MSN7" s="24"/>
      <c r="MSO7" s="24"/>
      <c r="MSP7" s="24"/>
      <c r="MSQ7" s="24"/>
      <c r="MSR7" s="24"/>
      <c r="MSS7" s="24"/>
      <c r="MST7" s="24"/>
      <c r="MSU7" s="24"/>
      <c r="MSV7" s="24"/>
      <c r="MSW7" s="24"/>
      <c r="MSX7" s="24"/>
      <c r="MSY7" s="24"/>
      <c r="MSZ7" s="24"/>
      <c r="MTA7" s="24"/>
      <c r="MTB7" s="24"/>
      <c r="MTC7" s="24"/>
      <c r="MTD7" s="24"/>
      <c r="MTE7" s="24"/>
      <c r="MTF7" s="24"/>
      <c r="MTG7" s="24"/>
      <c r="MTH7" s="24"/>
      <c r="MTI7" s="24"/>
      <c r="MTJ7" s="24"/>
      <c r="MTK7" s="24"/>
      <c r="MTL7" s="24"/>
      <c r="MTM7" s="24"/>
      <c r="MTN7" s="24"/>
      <c r="MTO7" s="24"/>
      <c r="MTP7" s="24"/>
      <c r="MTQ7" s="24"/>
      <c r="MTR7" s="24"/>
      <c r="MTS7" s="24"/>
      <c r="MTT7" s="24"/>
      <c r="MTU7" s="24"/>
      <c r="MTV7" s="24"/>
      <c r="MTW7" s="24"/>
      <c r="MTX7" s="24"/>
      <c r="MTY7" s="24"/>
      <c r="MTZ7" s="24"/>
      <c r="MUA7" s="24"/>
      <c r="MUB7" s="24"/>
      <c r="MUC7" s="24"/>
      <c r="MUD7" s="24"/>
      <c r="MUE7" s="24"/>
      <c r="MUF7" s="24"/>
      <c r="MUG7" s="24"/>
      <c r="MUH7" s="24"/>
      <c r="MUI7" s="24"/>
      <c r="MUJ7" s="24"/>
      <c r="MUK7" s="24"/>
      <c r="MUL7" s="24"/>
      <c r="MUM7" s="24"/>
      <c r="MUN7" s="24"/>
      <c r="MUO7" s="24"/>
      <c r="MUP7" s="24"/>
      <c r="MUQ7" s="24"/>
      <c r="MUR7" s="24"/>
      <c r="MUS7" s="24"/>
      <c r="MUT7" s="24"/>
      <c r="MUU7" s="24"/>
      <c r="MUV7" s="24"/>
      <c r="MUW7" s="24"/>
      <c r="MUX7" s="24"/>
      <c r="MUY7" s="24"/>
      <c r="MUZ7" s="24"/>
      <c r="MVA7" s="24"/>
      <c r="MVB7" s="24"/>
      <c r="MVC7" s="24"/>
      <c r="MVD7" s="24"/>
      <c r="MVE7" s="24"/>
      <c r="MVF7" s="24"/>
      <c r="MVG7" s="24"/>
      <c r="MVH7" s="24"/>
      <c r="MVI7" s="24"/>
      <c r="MVJ7" s="24"/>
      <c r="MVK7" s="24"/>
      <c r="MVL7" s="24"/>
      <c r="MVM7" s="24"/>
      <c r="MVN7" s="24"/>
      <c r="MVO7" s="24"/>
      <c r="MVP7" s="24"/>
      <c r="MVQ7" s="24"/>
      <c r="MVR7" s="24"/>
      <c r="MVS7" s="24"/>
      <c r="MVT7" s="24"/>
      <c r="MVU7" s="24"/>
      <c r="MVV7" s="24"/>
      <c r="MVW7" s="24"/>
      <c r="MVX7" s="24"/>
      <c r="MVY7" s="24"/>
      <c r="MVZ7" s="24"/>
      <c r="MWA7" s="24"/>
      <c r="MWB7" s="24"/>
      <c r="MWC7" s="24"/>
      <c r="MWD7" s="24"/>
      <c r="MWE7" s="24"/>
      <c r="MWF7" s="24"/>
      <c r="MWG7" s="24"/>
      <c r="MWH7" s="24"/>
      <c r="MWI7" s="24"/>
      <c r="MWJ7" s="24"/>
      <c r="MWK7" s="24"/>
      <c r="MWL7" s="24"/>
      <c r="MWM7" s="24"/>
      <c r="MWN7" s="24"/>
      <c r="MWO7" s="24"/>
      <c r="MWP7" s="24"/>
      <c r="MWQ7" s="24"/>
      <c r="MWR7" s="24"/>
      <c r="MWS7" s="24"/>
      <c r="MWT7" s="24"/>
      <c r="MWU7" s="24"/>
      <c r="MWV7" s="24"/>
      <c r="MWW7" s="24"/>
      <c r="MWX7" s="24"/>
      <c r="MWY7" s="24"/>
      <c r="MWZ7" s="24"/>
      <c r="MXA7" s="24"/>
      <c r="MXB7" s="24"/>
      <c r="MXC7" s="24"/>
      <c r="MXD7" s="24"/>
      <c r="MXE7" s="24"/>
      <c r="MXF7" s="24"/>
      <c r="MXG7" s="24"/>
      <c r="MXH7" s="24"/>
      <c r="MXI7" s="24"/>
      <c r="MXJ7" s="24"/>
      <c r="MXK7" s="24"/>
      <c r="MXL7" s="24"/>
      <c r="MXM7" s="24"/>
      <c r="MXN7" s="24"/>
      <c r="MXO7" s="24"/>
      <c r="MXP7" s="24"/>
      <c r="MXQ7" s="24"/>
      <c r="MXR7" s="24"/>
      <c r="MXS7" s="24"/>
      <c r="MXT7" s="24"/>
      <c r="MXU7" s="24"/>
      <c r="MXV7" s="24"/>
      <c r="MXW7" s="24"/>
      <c r="MXX7" s="24"/>
      <c r="MXY7" s="24"/>
      <c r="MXZ7" s="24"/>
      <c r="MYA7" s="24"/>
      <c r="MYB7" s="24"/>
      <c r="MYC7" s="24"/>
      <c r="MYD7" s="24"/>
      <c r="MYE7" s="24"/>
      <c r="MYF7" s="24"/>
      <c r="MYG7" s="24"/>
      <c r="MYH7" s="24"/>
      <c r="MYI7" s="24"/>
      <c r="MYJ7" s="24"/>
      <c r="MYK7" s="24"/>
      <c r="MYL7" s="24"/>
      <c r="MYM7" s="24"/>
      <c r="MYN7" s="24"/>
      <c r="MYO7" s="24"/>
      <c r="MYP7" s="24"/>
      <c r="MYQ7" s="24"/>
      <c r="MYR7" s="24"/>
      <c r="MYS7" s="24"/>
      <c r="MYT7" s="24"/>
      <c r="MYU7" s="24"/>
      <c r="MYV7" s="24"/>
      <c r="MYW7" s="24"/>
      <c r="MYX7" s="24"/>
      <c r="MYY7" s="24"/>
      <c r="MYZ7" s="24"/>
      <c r="MZA7" s="24"/>
      <c r="MZB7" s="24"/>
      <c r="MZC7" s="24"/>
      <c r="MZD7" s="24"/>
      <c r="MZE7" s="24"/>
      <c r="MZF7" s="24"/>
      <c r="MZG7" s="24"/>
      <c r="MZH7" s="24"/>
      <c r="MZI7" s="24"/>
      <c r="MZJ7" s="24"/>
      <c r="MZK7" s="24"/>
      <c r="MZL7" s="24"/>
      <c r="MZM7" s="24"/>
      <c r="MZN7" s="24"/>
      <c r="MZO7" s="24"/>
      <c r="MZP7" s="24"/>
      <c r="MZQ7" s="24"/>
      <c r="MZR7" s="24"/>
      <c r="MZS7" s="24"/>
      <c r="MZT7" s="24"/>
      <c r="MZU7" s="24"/>
      <c r="MZV7" s="24"/>
      <c r="MZW7" s="24"/>
      <c r="MZX7" s="24"/>
      <c r="MZY7" s="24"/>
      <c r="MZZ7" s="24"/>
      <c r="NAA7" s="24"/>
      <c r="NAB7" s="24"/>
      <c r="NAC7" s="24"/>
      <c r="NAD7" s="24"/>
      <c r="NAE7" s="24"/>
      <c r="NAF7" s="24"/>
      <c r="NAG7" s="24"/>
      <c r="NAH7" s="24"/>
      <c r="NAI7" s="24"/>
      <c r="NAJ7" s="24"/>
      <c r="NAK7" s="24"/>
      <c r="NAL7" s="24"/>
      <c r="NAM7" s="24"/>
      <c r="NAN7" s="24"/>
      <c r="NAO7" s="24"/>
      <c r="NAP7" s="24"/>
      <c r="NAQ7" s="24"/>
      <c r="NAR7" s="24"/>
      <c r="NAS7" s="24"/>
      <c r="NAT7" s="24"/>
      <c r="NAU7" s="24"/>
      <c r="NAV7" s="24"/>
      <c r="NAW7" s="24"/>
      <c r="NAX7" s="24"/>
      <c r="NAY7" s="24"/>
      <c r="NAZ7" s="24"/>
      <c r="NBA7" s="24"/>
      <c r="NBB7" s="24"/>
      <c r="NBC7" s="24"/>
      <c r="NBD7" s="24"/>
      <c r="NBE7" s="24"/>
      <c r="NBF7" s="24"/>
      <c r="NBG7" s="24"/>
      <c r="NBH7" s="24"/>
      <c r="NBI7" s="24"/>
      <c r="NBJ7" s="24"/>
      <c r="NBK7" s="24"/>
      <c r="NBL7" s="24"/>
      <c r="NBM7" s="24"/>
      <c r="NBN7" s="24"/>
      <c r="NBO7" s="24"/>
      <c r="NBP7" s="24"/>
      <c r="NBQ7" s="24"/>
      <c r="NBR7" s="24"/>
      <c r="NBS7" s="24"/>
      <c r="NBT7" s="24"/>
      <c r="NBU7" s="24"/>
      <c r="NBV7" s="24"/>
      <c r="NBW7" s="24"/>
      <c r="NBX7" s="24"/>
      <c r="NBY7" s="24"/>
      <c r="NBZ7" s="24"/>
      <c r="NCA7" s="24"/>
      <c r="NCB7" s="24"/>
      <c r="NCC7" s="24"/>
      <c r="NCD7" s="24"/>
      <c r="NCE7" s="24"/>
      <c r="NCF7" s="24"/>
      <c r="NCG7" s="24"/>
      <c r="NCH7" s="24"/>
      <c r="NCI7" s="24"/>
      <c r="NCJ7" s="24"/>
      <c r="NCK7" s="24"/>
      <c r="NCL7" s="24"/>
      <c r="NCM7" s="24"/>
      <c r="NCN7" s="24"/>
      <c r="NCO7" s="24"/>
      <c r="NCP7" s="24"/>
      <c r="NCQ7" s="24"/>
      <c r="NCR7" s="24"/>
      <c r="NCS7" s="24"/>
      <c r="NCT7" s="24"/>
      <c r="NCU7" s="24"/>
      <c r="NCV7" s="24"/>
      <c r="NCW7" s="24"/>
      <c r="NCX7" s="24"/>
      <c r="NCY7" s="24"/>
      <c r="NCZ7" s="24"/>
      <c r="NDA7" s="24"/>
      <c r="NDB7" s="24"/>
      <c r="NDC7" s="24"/>
      <c r="NDD7" s="24"/>
      <c r="NDE7" s="24"/>
      <c r="NDF7" s="24"/>
      <c r="NDG7" s="24"/>
      <c r="NDH7" s="24"/>
      <c r="NDI7" s="24"/>
      <c r="NDJ7" s="24"/>
      <c r="NDK7" s="24"/>
      <c r="NDL7" s="24"/>
      <c r="NDM7" s="24"/>
      <c r="NDN7" s="24"/>
      <c r="NDO7" s="24"/>
      <c r="NDP7" s="24"/>
      <c r="NDQ7" s="24"/>
      <c r="NDR7" s="24"/>
      <c r="NDS7" s="24"/>
      <c r="NDT7" s="24"/>
      <c r="NDU7" s="24"/>
      <c r="NDV7" s="24"/>
      <c r="NDW7" s="24"/>
      <c r="NDX7" s="24"/>
      <c r="NDY7" s="24"/>
      <c r="NDZ7" s="24"/>
      <c r="NEA7" s="24"/>
      <c r="NEB7" s="24"/>
      <c r="NEC7" s="24"/>
      <c r="NED7" s="24"/>
      <c r="NEE7" s="24"/>
      <c r="NEF7" s="24"/>
      <c r="NEG7" s="24"/>
      <c r="NEH7" s="24"/>
      <c r="NEI7" s="24"/>
      <c r="NEJ7" s="24"/>
      <c r="NEK7" s="24"/>
      <c r="NEL7" s="24"/>
      <c r="NEM7" s="24"/>
      <c r="NEN7" s="24"/>
      <c r="NEO7" s="24"/>
      <c r="NEP7" s="24"/>
      <c r="NEQ7" s="24"/>
      <c r="NER7" s="24"/>
      <c r="NES7" s="24"/>
      <c r="NET7" s="24"/>
      <c r="NEU7" s="24"/>
      <c r="NEV7" s="24"/>
      <c r="NEW7" s="24"/>
      <c r="NEX7" s="24"/>
      <c r="NEY7" s="24"/>
      <c r="NEZ7" s="24"/>
      <c r="NFA7" s="24"/>
      <c r="NFB7" s="24"/>
      <c r="NFC7" s="24"/>
      <c r="NFD7" s="24"/>
      <c r="NFE7" s="24"/>
      <c r="NFF7" s="24"/>
      <c r="NFG7" s="24"/>
      <c r="NFH7" s="24"/>
      <c r="NFI7" s="24"/>
      <c r="NFJ7" s="24"/>
      <c r="NFK7" s="24"/>
      <c r="NFL7" s="24"/>
      <c r="NFM7" s="24"/>
      <c r="NFN7" s="24"/>
      <c r="NFO7" s="24"/>
      <c r="NFP7" s="24"/>
      <c r="NFQ7" s="24"/>
      <c r="NFR7" s="24"/>
      <c r="NFS7" s="24"/>
      <c r="NFT7" s="24"/>
      <c r="NFU7" s="24"/>
      <c r="NFV7" s="24"/>
      <c r="NFW7" s="24"/>
      <c r="NFX7" s="24"/>
      <c r="NFY7" s="24"/>
      <c r="NFZ7" s="24"/>
      <c r="NGA7" s="24"/>
      <c r="NGB7" s="24"/>
      <c r="NGC7" s="24"/>
      <c r="NGD7" s="24"/>
      <c r="NGE7" s="24"/>
      <c r="NGF7" s="24"/>
      <c r="NGG7" s="24"/>
      <c r="NGH7" s="24"/>
      <c r="NGI7" s="24"/>
      <c r="NGJ7" s="24"/>
      <c r="NGK7" s="24"/>
      <c r="NGL7" s="24"/>
      <c r="NGM7" s="24"/>
      <c r="NGN7" s="24"/>
      <c r="NGO7" s="24"/>
      <c r="NGP7" s="24"/>
      <c r="NGQ7" s="24"/>
      <c r="NGR7" s="24"/>
      <c r="NGS7" s="24"/>
      <c r="NGT7" s="24"/>
      <c r="NGU7" s="24"/>
      <c r="NGV7" s="24"/>
      <c r="NGW7" s="24"/>
      <c r="NGX7" s="24"/>
      <c r="NGY7" s="24"/>
      <c r="NGZ7" s="24"/>
      <c r="NHA7" s="24"/>
      <c r="NHB7" s="24"/>
      <c r="NHC7" s="24"/>
      <c r="NHD7" s="24"/>
      <c r="NHE7" s="24"/>
      <c r="NHF7" s="24"/>
      <c r="NHG7" s="24"/>
      <c r="NHH7" s="24"/>
      <c r="NHI7" s="24"/>
      <c r="NHJ7" s="24"/>
      <c r="NHK7" s="24"/>
      <c r="NHL7" s="24"/>
      <c r="NHM7" s="24"/>
      <c r="NHN7" s="24"/>
      <c r="NHO7" s="24"/>
      <c r="NHP7" s="24"/>
      <c r="NHQ7" s="24"/>
      <c r="NHR7" s="24"/>
      <c r="NHS7" s="24"/>
      <c r="NHT7" s="24"/>
      <c r="NHU7" s="24"/>
      <c r="NHV7" s="24"/>
      <c r="NHW7" s="24"/>
      <c r="NHX7" s="24"/>
      <c r="NHY7" s="24"/>
      <c r="NHZ7" s="24"/>
      <c r="NIA7" s="24"/>
      <c r="NIB7" s="24"/>
      <c r="NIC7" s="24"/>
      <c r="NID7" s="24"/>
      <c r="NIE7" s="24"/>
      <c r="NIF7" s="24"/>
      <c r="NIG7" s="24"/>
      <c r="NIH7" s="24"/>
      <c r="NII7" s="24"/>
      <c r="NIJ7" s="24"/>
      <c r="NIK7" s="24"/>
      <c r="NIL7" s="24"/>
      <c r="NIM7" s="24"/>
      <c r="NIN7" s="24"/>
      <c r="NIO7" s="24"/>
      <c r="NIP7" s="24"/>
      <c r="NIQ7" s="24"/>
      <c r="NIR7" s="24"/>
      <c r="NIS7" s="24"/>
      <c r="NIT7" s="24"/>
      <c r="NIU7" s="24"/>
      <c r="NIV7" s="24"/>
      <c r="NIW7" s="24"/>
      <c r="NIX7" s="24"/>
      <c r="NIY7" s="24"/>
      <c r="NIZ7" s="24"/>
      <c r="NJA7" s="24"/>
      <c r="NJB7" s="24"/>
      <c r="NJC7" s="24"/>
      <c r="NJD7" s="24"/>
      <c r="NJE7" s="24"/>
      <c r="NJF7" s="24"/>
      <c r="NJG7" s="24"/>
      <c r="NJH7" s="24"/>
      <c r="NJI7" s="24"/>
      <c r="NJJ7" s="24"/>
      <c r="NJK7" s="24"/>
      <c r="NJL7" s="24"/>
      <c r="NJM7" s="24"/>
      <c r="NJN7" s="24"/>
      <c r="NJO7" s="24"/>
      <c r="NJP7" s="24"/>
      <c r="NJQ7" s="24"/>
      <c r="NJR7" s="24"/>
      <c r="NJS7" s="24"/>
      <c r="NJT7" s="24"/>
      <c r="NJU7" s="24"/>
      <c r="NJV7" s="24"/>
      <c r="NJW7" s="24"/>
      <c r="NJX7" s="24"/>
      <c r="NJY7" s="24"/>
      <c r="NJZ7" s="24"/>
      <c r="NKA7" s="24"/>
      <c r="NKB7" s="24"/>
      <c r="NKC7" s="24"/>
      <c r="NKD7" s="24"/>
      <c r="NKE7" s="24"/>
      <c r="NKF7" s="24"/>
      <c r="NKG7" s="24"/>
      <c r="NKH7" s="24"/>
      <c r="NKI7" s="24"/>
      <c r="NKJ7" s="24"/>
      <c r="NKK7" s="24"/>
      <c r="NKL7" s="24"/>
      <c r="NKM7" s="24"/>
      <c r="NKN7" s="24"/>
      <c r="NKO7" s="24"/>
      <c r="NKP7" s="24"/>
      <c r="NKQ7" s="24"/>
      <c r="NKR7" s="24"/>
      <c r="NKS7" s="24"/>
      <c r="NKT7" s="24"/>
      <c r="NKU7" s="24"/>
      <c r="NKV7" s="24"/>
      <c r="NKW7" s="24"/>
      <c r="NKX7" s="24"/>
      <c r="NKY7" s="24"/>
      <c r="NKZ7" s="24"/>
      <c r="NLA7" s="24"/>
      <c r="NLB7" s="24"/>
      <c r="NLC7" s="24"/>
      <c r="NLD7" s="24"/>
      <c r="NLE7" s="24"/>
      <c r="NLF7" s="24"/>
      <c r="NLG7" s="24"/>
      <c r="NLH7" s="24"/>
      <c r="NLI7" s="24"/>
      <c r="NLJ7" s="24"/>
      <c r="NLK7" s="24"/>
      <c r="NLL7" s="24"/>
      <c r="NLM7" s="24"/>
      <c r="NLN7" s="24"/>
      <c r="NLO7" s="24"/>
      <c r="NLP7" s="24"/>
      <c r="NLQ7" s="24"/>
      <c r="NLR7" s="24"/>
      <c r="NLS7" s="24"/>
      <c r="NLT7" s="24"/>
      <c r="NLU7" s="24"/>
      <c r="NLV7" s="24"/>
      <c r="NLW7" s="24"/>
      <c r="NLX7" s="24"/>
      <c r="NLY7" s="24"/>
      <c r="NLZ7" s="24"/>
      <c r="NMA7" s="24"/>
      <c r="NMB7" s="24"/>
      <c r="NMC7" s="24"/>
      <c r="NMD7" s="24"/>
      <c r="NME7" s="24"/>
      <c r="NMF7" s="24"/>
      <c r="NMG7" s="24"/>
      <c r="NMH7" s="24"/>
      <c r="NMI7" s="24"/>
      <c r="NMJ7" s="24"/>
      <c r="NMK7" s="24"/>
      <c r="NML7" s="24"/>
      <c r="NMM7" s="24"/>
      <c r="NMN7" s="24"/>
      <c r="NMO7" s="24"/>
      <c r="NMP7" s="24"/>
      <c r="NMQ7" s="24"/>
      <c r="NMR7" s="24"/>
      <c r="NMS7" s="24"/>
      <c r="NMT7" s="24"/>
      <c r="NMU7" s="24"/>
      <c r="NMV7" s="24"/>
      <c r="NMW7" s="24"/>
      <c r="NMX7" s="24"/>
      <c r="NMY7" s="24"/>
      <c r="NMZ7" s="24"/>
      <c r="NNA7" s="24"/>
      <c r="NNB7" s="24"/>
      <c r="NNC7" s="24"/>
      <c r="NND7" s="24"/>
      <c r="NNE7" s="24"/>
      <c r="NNF7" s="24"/>
      <c r="NNG7" s="24"/>
      <c r="NNH7" s="24"/>
      <c r="NNI7" s="24"/>
      <c r="NNJ7" s="24"/>
      <c r="NNK7" s="24"/>
      <c r="NNL7" s="24"/>
      <c r="NNM7" s="24"/>
      <c r="NNN7" s="24"/>
      <c r="NNO7" s="24"/>
      <c r="NNP7" s="24"/>
      <c r="NNQ7" s="24"/>
      <c r="NNR7" s="24"/>
      <c r="NNS7" s="24"/>
      <c r="NNT7" s="24"/>
      <c r="NNU7" s="24"/>
      <c r="NNV7" s="24"/>
      <c r="NNW7" s="24"/>
      <c r="NNX7" s="24"/>
      <c r="NNY7" s="24"/>
      <c r="NNZ7" s="24"/>
      <c r="NOA7" s="24"/>
      <c r="NOB7" s="24"/>
      <c r="NOC7" s="24"/>
      <c r="NOD7" s="24"/>
      <c r="NOE7" s="24"/>
      <c r="NOF7" s="24"/>
      <c r="NOG7" s="24"/>
      <c r="NOH7" s="24"/>
      <c r="NOI7" s="24"/>
      <c r="NOJ7" s="24"/>
      <c r="NOK7" s="24"/>
      <c r="NOL7" s="24"/>
      <c r="NOM7" s="24"/>
      <c r="NON7" s="24"/>
      <c r="NOO7" s="24"/>
      <c r="NOP7" s="24"/>
      <c r="NOQ7" s="24"/>
      <c r="NOR7" s="24"/>
      <c r="NOS7" s="24"/>
      <c r="NOT7" s="24"/>
      <c r="NOU7" s="24"/>
      <c r="NOV7" s="24"/>
      <c r="NOW7" s="24"/>
      <c r="NOX7" s="24"/>
      <c r="NOY7" s="24"/>
      <c r="NOZ7" s="24"/>
      <c r="NPA7" s="24"/>
      <c r="NPB7" s="24"/>
      <c r="NPC7" s="24"/>
      <c r="NPD7" s="24"/>
      <c r="NPE7" s="24"/>
      <c r="NPF7" s="24"/>
      <c r="NPG7" s="24"/>
      <c r="NPH7" s="24"/>
      <c r="NPI7" s="24"/>
      <c r="NPJ7" s="24"/>
      <c r="NPK7" s="24"/>
      <c r="NPL7" s="24"/>
      <c r="NPM7" s="24"/>
      <c r="NPN7" s="24"/>
      <c r="NPO7" s="24"/>
      <c r="NPP7" s="24"/>
      <c r="NPQ7" s="24"/>
      <c r="NPR7" s="24"/>
      <c r="NPS7" s="24"/>
      <c r="NPT7" s="24"/>
      <c r="NPU7" s="24"/>
      <c r="NPV7" s="24"/>
      <c r="NPW7" s="24"/>
      <c r="NPX7" s="24"/>
      <c r="NPY7" s="24"/>
      <c r="NPZ7" s="24"/>
      <c r="NQA7" s="24"/>
      <c r="NQB7" s="24"/>
      <c r="NQC7" s="24"/>
      <c r="NQD7" s="24"/>
      <c r="NQE7" s="24"/>
      <c r="NQF7" s="24"/>
      <c r="NQG7" s="24"/>
      <c r="NQH7" s="24"/>
      <c r="NQI7" s="24"/>
      <c r="NQJ7" s="24"/>
      <c r="NQK7" s="24"/>
      <c r="NQL7" s="24"/>
      <c r="NQM7" s="24"/>
      <c r="NQN7" s="24"/>
      <c r="NQO7" s="24"/>
      <c r="NQP7" s="24"/>
      <c r="NQQ7" s="24"/>
      <c r="NQR7" s="24"/>
      <c r="NQS7" s="24"/>
      <c r="NQT7" s="24"/>
      <c r="NQU7" s="24"/>
      <c r="NQV7" s="24"/>
      <c r="NQW7" s="24"/>
      <c r="NQX7" s="24"/>
      <c r="NQY7" s="24"/>
      <c r="NQZ7" s="24"/>
      <c r="NRA7" s="24"/>
      <c r="NRB7" s="24"/>
      <c r="NRC7" s="24"/>
      <c r="NRD7" s="24"/>
      <c r="NRE7" s="24"/>
      <c r="NRF7" s="24"/>
      <c r="NRG7" s="24"/>
      <c r="NRH7" s="24"/>
      <c r="NRI7" s="24"/>
      <c r="NRJ7" s="24"/>
      <c r="NRK7" s="24"/>
      <c r="NRL7" s="24"/>
      <c r="NRM7" s="24"/>
      <c r="NRN7" s="24"/>
      <c r="NRO7" s="24"/>
      <c r="NRP7" s="24"/>
      <c r="NRQ7" s="24"/>
      <c r="NRR7" s="24"/>
      <c r="NRS7" s="24"/>
      <c r="NRT7" s="24"/>
      <c r="NRU7" s="24"/>
      <c r="NRV7" s="24"/>
      <c r="NRW7" s="24"/>
      <c r="NRX7" s="24"/>
      <c r="NRY7" s="24"/>
      <c r="NRZ7" s="24"/>
      <c r="NSA7" s="24"/>
      <c r="NSB7" s="24"/>
      <c r="NSC7" s="24"/>
      <c r="NSD7" s="24"/>
      <c r="NSE7" s="24"/>
      <c r="NSF7" s="24"/>
      <c r="NSG7" s="24"/>
      <c r="NSH7" s="24"/>
      <c r="NSI7" s="24"/>
      <c r="NSJ7" s="24"/>
      <c r="NSK7" s="24"/>
      <c r="NSL7" s="24"/>
      <c r="NSM7" s="24"/>
      <c r="NSN7" s="24"/>
      <c r="NSO7" s="24"/>
      <c r="NSP7" s="24"/>
      <c r="NSQ7" s="24"/>
      <c r="NSR7" s="24"/>
      <c r="NSS7" s="24"/>
      <c r="NST7" s="24"/>
      <c r="NSU7" s="24"/>
      <c r="NSV7" s="24"/>
      <c r="NSW7" s="24"/>
      <c r="NSX7" s="24"/>
      <c r="NSY7" s="24"/>
      <c r="NSZ7" s="24"/>
      <c r="NTA7" s="24"/>
      <c r="NTB7" s="24"/>
      <c r="NTC7" s="24"/>
      <c r="NTD7" s="24"/>
      <c r="NTE7" s="24"/>
      <c r="NTF7" s="24"/>
      <c r="NTG7" s="24"/>
      <c r="NTH7" s="24"/>
      <c r="NTI7" s="24"/>
      <c r="NTJ7" s="24"/>
      <c r="NTK7" s="24"/>
      <c r="NTL7" s="24"/>
      <c r="NTM7" s="24"/>
      <c r="NTN7" s="24"/>
      <c r="NTO7" s="24"/>
      <c r="NTP7" s="24"/>
      <c r="NTQ7" s="24"/>
      <c r="NTR7" s="24"/>
      <c r="NTS7" s="24"/>
      <c r="NTT7" s="24"/>
      <c r="NTU7" s="24"/>
      <c r="NTV7" s="24"/>
      <c r="NTW7" s="24"/>
      <c r="NTX7" s="24"/>
      <c r="NTY7" s="24"/>
      <c r="NTZ7" s="24"/>
      <c r="NUA7" s="24"/>
      <c r="NUB7" s="24"/>
      <c r="NUC7" s="24"/>
      <c r="NUD7" s="24"/>
      <c r="NUE7" s="24"/>
      <c r="NUF7" s="24"/>
      <c r="NUG7" s="24"/>
      <c r="NUH7" s="24"/>
      <c r="NUI7" s="24"/>
      <c r="NUJ7" s="24"/>
      <c r="NUK7" s="24"/>
      <c r="NUL7" s="24"/>
      <c r="NUM7" s="24"/>
      <c r="NUN7" s="24"/>
      <c r="NUO7" s="24"/>
      <c r="NUP7" s="24"/>
      <c r="NUQ7" s="24"/>
      <c r="NUR7" s="24"/>
      <c r="NUS7" s="24"/>
      <c r="NUT7" s="24"/>
      <c r="NUU7" s="24"/>
      <c r="NUV7" s="24"/>
      <c r="NUW7" s="24"/>
      <c r="NUX7" s="24"/>
      <c r="NUY7" s="24"/>
      <c r="NUZ7" s="24"/>
      <c r="NVA7" s="24"/>
      <c r="NVB7" s="24"/>
      <c r="NVC7" s="24"/>
      <c r="NVD7" s="24"/>
      <c r="NVE7" s="24"/>
      <c r="NVF7" s="24"/>
      <c r="NVG7" s="24"/>
      <c r="NVH7" s="24"/>
      <c r="NVI7" s="24"/>
      <c r="NVJ7" s="24"/>
      <c r="NVK7" s="24"/>
      <c r="NVL7" s="24"/>
      <c r="NVM7" s="24"/>
      <c r="NVN7" s="24"/>
      <c r="NVO7" s="24"/>
      <c r="NVP7" s="24"/>
      <c r="NVQ7" s="24"/>
      <c r="NVR7" s="24"/>
      <c r="NVS7" s="24"/>
      <c r="NVT7" s="24"/>
      <c r="NVU7" s="24"/>
      <c r="NVV7" s="24"/>
      <c r="NVW7" s="24"/>
      <c r="NVX7" s="24"/>
      <c r="NVY7" s="24"/>
      <c r="NVZ7" s="24"/>
      <c r="NWA7" s="24"/>
      <c r="NWB7" s="24"/>
      <c r="NWC7" s="24"/>
      <c r="NWD7" s="24"/>
      <c r="NWE7" s="24"/>
      <c r="NWF7" s="24"/>
      <c r="NWG7" s="24"/>
      <c r="NWH7" s="24"/>
      <c r="NWI7" s="24"/>
      <c r="NWJ7" s="24"/>
      <c r="NWK7" s="24"/>
      <c r="NWL7" s="24"/>
      <c r="NWM7" s="24"/>
      <c r="NWN7" s="24"/>
      <c r="NWO7" s="24"/>
      <c r="NWP7" s="24"/>
      <c r="NWQ7" s="24"/>
      <c r="NWR7" s="24"/>
      <c r="NWS7" s="24"/>
      <c r="NWT7" s="24"/>
      <c r="NWU7" s="24"/>
      <c r="NWV7" s="24"/>
      <c r="NWW7" s="24"/>
      <c r="NWX7" s="24"/>
      <c r="NWY7" s="24"/>
      <c r="NWZ7" s="24"/>
      <c r="NXA7" s="24"/>
      <c r="NXB7" s="24"/>
      <c r="NXC7" s="24"/>
      <c r="NXD7" s="24"/>
      <c r="NXE7" s="24"/>
      <c r="NXF7" s="24"/>
      <c r="NXG7" s="24"/>
      <c r="NXH7" s="24"/>
      <c r="NXI7" s="24"/>
      <c r="NXJ7" s="24"/>
      <c r="NXK7" s="24"/>
      <c r="NXL7" s="24"/>
      <c r="NXM7" s="24"/>
      <c r="NXN7" s="24"/>
      <c r="NXO7" s="24"/>
      <c r="NXP7" s="24"/>
      <c r="NXQ7" s="24"/>
      <c r="NXR7" s="24"/>
      <c r="NXS7" s="24"/>
      <c r="NXT7" s="24"/>
      <c r="NXU7" s="24"/>
      <c r="NXV7" s="24"/>
      <c r="NXW7" s="24"/>
      <c r="NXX7" s="24"/>
      <c r="NXY7" s="24"/>
      <c r="NXZ7" s="24"/>
      <c r="NYA7" s="24"/>
      <c r="NYB7" s="24"/>
      <c r="NYC7" s="24"/>
      <c r="NYD7" s="24"/>
      <c r="NYE7" s="24"/>
      <c r="NYF7" s="24"/>
      <c r="NYG7" s="24"/>
      <c r="NYH7" s="24"/>
      <c r="NYI7" s="24"/>
      <c r="NYJ7" s="24"/>
      <c r="NYK7" s="24"/>
      <c r="NYL7" s="24"/>
      <c r="NYM7" s="24"/>
      <c r="NYN7" s="24"/>
      <c r="NYO7" s="24"/>
      <c r="NYP7" s="24"/>
      <c r="NYQ7" s="24"/>
      <c r="NYR7" s="24"/>
      <c r="NYS7" s="24"/>
      <c r="NYT7" s="24"/>
      <c r="NYU7" s="24"/>
      <c r="NYV7" s="24"/>
      <c r="NYW7" s="24"/>
      <c r="NYX7" s="24"/>
      <c r="NYY7" s="24"/>
      <c r="NYZ7" s="24"/>
      <c r="NZA7" s="24"/>
      <c r="NZB7" s="24"/>
      <c r="NZC7" s="24"/>
      <c r="NZD7" s="24"/>
      <c r="NZE7" s="24"/>
      <c r="NZF7" s="24"/>
      <c r="NZG7" s="24"/>
      <c r="NZH7" s="24"/>
      <c r="NZI7" s="24"/>
      <c r="NZJ7" s="24"/>
      <c r="NZK7" s="24"/>
      <c r="NZL7" s="24"/>
      <c r="NZM7" s="24"/>
      <c r="NZN7" s="24"/>
      <c r="NZO7" s="24"/>
      <c r="NZP7" s="24"/>
      <c r="NZQ7" s="24"/>
      <c r="NZR7" s="24"/>
      <c r="NZS7" s="24"/>
      <c r="NZT7" s="24"/>
      <c r="NZU7" s="24"/>
      <c r="NZV7" s="24"/>
      <c r="NZW7" s="24"/>
      <c r="NZX7" s="24"/>
      <c r="NZY7" s="24"/>
      <c r="NZZ7" s="24"/>
      <c r="OAA7" s="24"/>
      <c r="OAB7" s="24"/>
      <c r="OAC7" s="24"/>
      <c r="OAD7" s="24"/>
      <c r="OAE7" s="24"/>
      <c r="OAF7" s="24"/>
      <c r="OAG7" s="24"/>
      <c r="OAH7" s="24"/>
      <c r="OAI7" s="24"/>
      <c r="OAJ7" s="24"/>
      <c r="OAK7" s="24"/>
      <c r="OAL7" s="24"/>
      <c r="OAM7" s="24"/>
      <c r="OAN7" s="24"/>
      <c r="OAO7" s="24"/>
      <c r="OAP7" s="24"/>
      <c r="OAQ7" s="24"/>
      <c r="OAR7" s="24"/>
      <c r="OAS7" s="24"/>
      <c r="OAT7" s="24"/>
      <c r="OAU7" s="24"/>
      <c r="OAV7" s="24"/>
      <c r="OAW7" s="24"/>
      <c r="OAX7" s="24"/>
      <c r="OAY7" s="24"/>
      <c r="OAZ7" s="24"/>
      <c r="OBA7" s="24"/>
      <c r="OBB7" s="24"/>
      <c r="OBC7" s="24"/>
      <c r="OBD7" s="24"/>
      <c r="OBE7" s="24"/>
      <c r="OBF7" s="24"/>
      <c r="OBG7" s="24"/>
      <c r="OBH7" s="24"/>
      <c r="OBI7" s="24"/>
      <c r="OBJ7" s="24"/>
      <c r="OBK7" s="24"/>
      <c r="OBL7" s="24"/>
      <c r="OBM7" s="24"/>
      <c r="OBN7" s="24"/>
      <c r="OBO7" s="24"/>
      <c r="OBP7" s="24"/>
      <c r="OBQ7" s="24"/>
      <c r="OBR7" s="24"/>
      <c r="OBS7" s="24"/>
      <c r="OBT7" s="24"/>
      <c r="OBU7" s="24"/>
      <c r="OBV7" s="24"/>
      <c r="OBW7" s="24"/>
      <c r="OBX7" s="24"/>
      <c r="OBY7" s="24"/>
      <c r="OBZ7" s="24"/>
      <c r="OCA7" s="24"/>
      <c r="OCB7" s="24"/>
      <c r="OCC7" s="24"/>
      <c r="OCD7" s="24"/>
      <c r="OCE7" s="24"/>
      <c r="OCF7" s="24"/>
      <c r="OCG7" s="24"/>
      <c r="OCH7" s="24"/>
      <c r="OCI7" s="24"/>
      <c r="OCJ7" s="24"/>
      <c r="OCK7" s="24"/>
      <c r="OCL7" s="24"/>
      <c r="OCM7" s="24"/>
      <c r="OCN7" s="24"/>
      <c r="OCO7" s="24"/>
      <c r="OCP7" s="24"/>
      <c r="OCQ7" s="24"/>
      <c r="OCR7" s="24"/>
      <c r="OCS7" s="24"/>
      <c r="OCT7" s="24"/>
      <c r="OCU7" s="24"/>
      <c r="OCV7" s="24"/>
      <c r="OCW7" s="24"/>
      <c r="OCX7" s="24"/>
      <c r="OCY7" s="24"/>
      <c r="OCZ7" s="24"/>
      <c r="ODA7" s="24"/>
      <c r="ODB7" s="24"/>
      <c r="ODC7" s="24"/>
      <c r="ODD7" s="24"/>
      <c r="ODE7" s="24"/>
      <c r="ODF7" s="24"/>
      <c r="ODG7" s="24"/>
      <c r="ODH7" s="24"/>
      <c r="ODI7" s="24"/>
      <c r="ODJ7" s="24"/>
      <c r="ODK7" s="24"/>
      <c r="ODL7" s="24"/>
      <c r="ODM7" s="24"/>
      <c r="ODN7" s="24"/>
      <c r="ODO7" s="24"/>
      <c r="ODP7" s="24"/>
      <c r="ODQ7" s="24"/>
      <c r="ODR7" s="24"/>
      <c r="ODS7" s="24"/>
      <c r="ODT7" s="24"/>
      <c r="ODU7" s="24"/>
      <c r="ODV7" s="24"/>
      <c r="ODW7" s="24"/>
      <c r="ODX7" s="24"/>
      <c r="ODY7" s="24"/>
      <c r="ODZ7" s="24"/>
      <c r="OEA7" s="24"/>
      <c r="OEB7" s="24"/>
      <c r="OEC7" s="24"/>
      <c r="OED7" s="24"/>
      <c r="OEE7" s="24"/>
      <c r="OEF7" s="24"/>
      <c r="OEG7" s="24"/>
      <c r="OEH7" s="24"/>
      <c r="OEI7" s="24"/>
      <c r="OEJ7" s="24"/>
      <c r="OEK7" s="24"/>
      <c r="OEL7" s="24"/>
      <c r="OEM7" s="24"/>
      <c r="OEN7" s="24"/>
      <c r="OEO7" s="24"/>
      <c r="OEP7" s="24"/>
      <c r="OEQ7" s="24"/>
      <c r="OER7" s="24"/>
      <c r="OES7" s="24"/>
      <c r="OET7" s="24"/>
      <c r="OEU7" s="24"/>
      <c r="OEV7" s="24"/>
      <c r="OEW7" s="24"/>
      <c r="OEX7" s="24"/>
      <c r="OEY7" s="24"/>
      <c r="OEZ7" s="24"/>
      <c r="OFA7" s="24"/>
      <c r="OFB7" s="24"/>
      <c r="OFC7" s="24"/>
      <c r="OFD7" s="24"/>
      <c r="OFE7" s="24"/>
      <c r="OFF7" s="24"/>
      <c r="OFG7" s="24"/>
      <c r="OFH7" s="24"/>
      <c r="OFI7" s="24"/>
      <c r="OFJ7" s="24"/>
      <c r="OFK7" s="24"/>
      <c r="OFL7" s="24"/>
      <c r="OFM7" s="24"/>
      <c r="OFN7" s="24"/>
      <c r="OFO7" s="24"/>
      <c r="OFP7" s="24"/>
      <c r="OFQ7" s="24"/>
      <c r="OFR7" s="24"/>
      <c r="OFS7" s="24"/>
      <c r="OFT7" s="24"/>
      <c r="OFU7" s="24"/>
      <c r="OFV7" s="24"/>
      <c r="OFW7" s="24"/>
      <c r="OFX7" s="24"/>
      <c r="OFY7" s="24"/>
      <c r="OFZ7" s="24"/>
      <c r="OGA7" s="24"/>
      <c r="OGB7" s="24"/>
      <c r="OGC7" s="24"/>
      <c r="OGD7" s="24"/>
      <c r="OGE7" s="24"/>
      <c r="OGF7" s="24"/>
      <c r="OGG7" s="24"/>
      <c r="OGH7" s="24"/>
      <c r="OGI7" s="24"/>
      <c r="OGJ7" s="24"/>
      <c r="OGK7" s="24"/>
      <c r="OGL7" s="24"/>
      <c r="OGM7" s="24"/>
      <c r="OGN7" s="24"/>
      <c r="OGO7" s="24"/>
      <c r="OGP7" s="24"/>
      <c r="OGQ7" s="24"/>
      <c r="OGR7" s="24"/>
      <c r="OGS7" s="24"/>
      <c r="OGT7" s="24"/>
      <c r="OGU7" s="24"/>
      <c r="OGV7" s="24"/>
      <c r="OGW7" s="24"/>
      <c r="OGX7" s="24"/>
      <c r="OGY7" s="24"/>
      <c r="OGZ7" s="24"/>
      <c r="OHA7" s="24"/>
      <c r="OHB7" s="24"/>
      <c r="OHC7" s="24"/>
      <c r="OHD7" s="24"/>
      <c r="OHE7" s="24"/>
      <c r="OHF7" s="24"/>
      <c r="OHG7" s="24"/>
      <c r="OHH7" s="24"/>
      <c r="OHI7" s="24"/>
      <c r="OHJ7" s="24"/>
      <c r="OHK7" s="24"/>
      <c r="OHL7" s="24"/>
      <c r="OHM7" s="24"/>
      <c r="OHN7" s="24"/>
      <c r="OHO7" s="24"/>
      <c r="OHP7" s="24"/>
      <c r="OHQ7" s="24"/>
      <c r="OHR7" s="24"/>
      <c r="OHS7" s="24"/>
      <c r="OHT7" s="24"/>
      <c r="OHU7" s="24"/>
      <c r="OHV7" s="24"/>
      <c r="OHW7" s="24"/>
      <c r="OHX7" s="24"/>
      <c r="OHY7" s="24"/>
      <c r="OHZ7" s="24"/>
      <c r="OIA7" s="24"/>
      <c r="OIB7" s="24"/>
      <c r="OIC7" s="24"/>
      <c r="OID7" s="24"/>
      <c r="OIE7" s="24"/>
      <c r="OIF7" s="24"/>
      <c r="OIG7" s="24"/>
      <c r="OIH7" s="24"/>
      <c r="OII7" s="24"/>
      <c r="OIJ7" s="24"/>
      <c r="OIK7" s="24"/>
      <c r="OIL7" s="24"/>
      <c r="OIM7" s="24"/>
      <c r="OIN7" s="24"/>
      <c r="OIO7" s="24"/>
      <c r="OIP7" s="24"/>
      <c r="OIQ7" s="24"/>
      <c r="OIR7" s="24"/>
      <c r="OIS7" s="24"/>
      <c r="OIT7" s="24"/>
      <c r="OIU7" s="24"/>
      <c r="OIV7" s="24"/>
      <c r="OIW7" s="24"/>
      <c r="OIX7" s="24"/>
      <c r="OIY7" s="24"/>
      <c r="OIZ7" s="24"/>
      <c r="OJA7" s="24"/>
      <c r="OJB7" s="24"/>
      <c r="OJC7" s="24"/>
      <c r="OJD7" s="24"/>
      <c r="OJE7" s="24"/>
      <c r="OJF7" s="24"/>
      <c r="OJG7" s="24"/>
      <c r="OJH7" s="24"/>
      <c r="OJI7" s="24"/>
      <c r="OJJ7" s="24"/>
      <c r="OJK7" s="24"/>
      <c r="OJL7" s="24"/>
      <c r="OJM7" s="24"/>
      <c r="OJN7" s="24"/>
      <c r="OJO7" s="24"/>
      <c r="OJP7" s="24"/>
      <c r="OJQ7" s="24"/>
      <c r="OJR7" s="24"/>
      <c r="OJS7" s="24"/>
      <c r="OJT7" s="24"/>
      <c r="OJU7" s="24"/>
      <c r="OJV7" s="24"/>
      <c r="OJW7" s="24"/>
      <c r="OJX7" s="24"/>
      <c r="OJY7" s="24"/>
      <c r="OJZ7" s="24"/>
      <c r="OKA7" s="24"/>
      <c r="OKB7" s="24"/>
      <c r="OKC7" s="24"/>
      <c r="OKD7" s="24"/>
      <c r="OKE7" s="24"/>
      <c r="OKF7" s="24"/>
      <c r="OKG7" s="24"/>
      <c r="OKH7" s="24"/>
      <c r="OKI7" s="24"/>
      <c r="OKJ7" s="24"/>
      <c r="OKK7" s="24"/>
      <c r="OKL7" s="24"/>
      <c r="OKM7" s="24"/>
      <c r="OKN7" s="24"/>
      <c r="OKO7" s="24"/>
      <c r="OKP7" s="24"/>
      <c r="OKQ7" s="24"/>
      <c r="OKR7" s="24"/>
      <c r="OKS7" s="24"/>
      <c r="OKT7" s="24"/>
      <c r="OKU7" s="24"/>
      <c r="OKV7" s="24"/>
      <c r="OKW7" s="24"/>
      <c r="OKX7" s="24"/>
      <c r="OKY7" s="24"/>
      <c r="OKZ7" s="24"/>
      <c r="OLA7" s="24"/>
      <c r="OLB7" s="24"/>
      <c r="OLC7" s="24"/>
      <c r="OLD7" s="24"/>
      <c r="OLE7" s="24"/>
      <c r="OLF7" s="24"/>
      <c r="OLG7" s="24"/>
      <c r="OLH7" s="24"/>
      <c r="OLI7" s="24"/>
      <c r="OLJ7" s="24"/>
      <c r="OLK7" s="24"/>
      <c r="OLL7" s="24"/>
      <c r="OLM7" s="24"/>
      <c r="OLN7" s="24"/>
      <c r="OLO7" s="24"/>
      <c r="OLP7" s="24"/>
      <c r="OLQ7" s="24"/>
      <c r="OLR7" s="24"/>
      <c r="OLS7" s="24"/>
      <c r="OLT7" s="24"/>
      <c r="OLU7" s="24"/>
      <c r="OLV7" s="24"/>
      <c r="OLW7" s="24"/>
      <c r="OLX7" s="24"/>
      <c r="OLY7" s="24"/>
      <c r="OLZ7" s="24"/>
      <c r="OMA7" s="24"/>
      <c r="OMB7" s="24"/>
      <c r="OMC7" s="24"/>
      <c r="OMD7" s="24"/>
      <c r="OME7" s="24"/>
      <c r="OMF7" s="24"/>
      <c r="OMG7" s="24"/>
      <c r="OMH7" s="24"/>
      <c r="OMI7" s="24"/>
      <c r="OMJ7" s="24"/>
      <c r="OMK7" s="24"/>
      <c r="OML7" s="24"/>
      <c r="OMM7" s="24"/>
      <c r="OMN7" s="24"/>
      <c r="OMO7" s="24"/>
      <c r="OMP7" s="24"/>
      <c r="OMQ7" s="24"/>
      <c r="OMR7" s="24"/>
      <c r="OMS7" s="24"/>
      <c r="OMT7" s="24"/>
      <c r="OMU7" s="24"/>
      <c r="OMV7" s="24"/>
      <c r="OMW7" s="24"/>
      <c r="OMX7" s="24"/>
      <c r="OMY7" s="24"/>
      <c r="OMZ7" s="24"/>
      <c r="ONA7" s="24"/>
      <c r="ONB7" s="24"/>
      <c r="ONC7" s="24"/>
      <c r="OND7" s="24"/>
      <c r="ONE7" s="24"/>
      <c r="ONF7" s="24"/>
      <c r="ONG7" s="24"/>
      <c r="ONH7" s="24"/>
      <c r="ONI7" s="24"/>
      <c r="ONJ7" s="24"/>
      <c r="ONK7" s="24"/>
      <c r="ONL7" s="24"/>
      <c r="ONM7" s="24"/>
      <c r="ONN7" s="24"/>
      <c r="ONO7" s="24"/>
      <c r="ONP7" s="24"/>
      <c r="ONQ7" s="24"/>
      <c r="ONR7" s="24"/>
      <c r="ONS7" s="24"/>
      <c r="ONT7" s="24"/>
      <c r="ONU7" s="24"/>
      <c r="ONV7" s="24"/>
      <c r="ONW7" s="24"/>
      <c r="ONX7" s="24"/>
      <c r="ONY7" s="24"/>
      <c r="ONZ7" s="24"/>
      <c r="OOA7" s="24"/>
      <c r="OOB7" s="24"/>
      <c r="OOC7" s="24"/>
      <c r="OOD7" s="24"/>
      <c r="OOE7" s="24"/>
      <c r="OOF7" s="24"/>
      <c r="OOG7" s="24"/>
      <c r="OOH7" s="24"/>
      <c r="OOI7" s="24"/>
      <c r="OOJ7" s="24"/>
      <c r="OOK7" s="24"/>
      <c r="OOL7" s="24"/>
      <c r="OOM7" s="24"/>
      <c r="OON7" s="24"/>
      <c r="OOO7" s="24"/>
      <c r="OOP7" s="24"/>
      <c r="OOQ7" s="24"/>
      <c r="OOR7" s="24"/>
      <c r="OOS7" s="24"/>
      <c r="OOT7" s="24"/>
      <c r="OOU7" s="24"/>
      <c r="OOV7" s="24"/>
      <c r="OOW7" s="24"/>
      <c r="OOX7" s="24"/>
      <c r="OOY7" s="24"/>
      <c r="OOZ7" s="24"/>
      <c r="OPA7" s="24"/>
      <c r="OPB7" s="24"/>
      <c r="OPC7" s="24"/>
      <c r="OPD7" s="24"/>
      <c r="OPE7" s="24"/>
      <c r="OPF7" s="24"/>
      <c r="OPG7" s="24"/>
      <c r="OPH7" s="24"/>
      <c r="OPI7" s="24"/>
      <c r="OPJ7" s="24"/>
      <c r="OPK7" s="24"/>
      <c r="OPL7" s="24"/>
      <c r="OPM7" s="24"/>
      <c r="OPN7" s="24"/>
      <c r="OPO7" s="24"/>
      <c r="OPP7" s="24"/>
      <c r="OPQ7" s="24"/>
      <c r="OPR7" s="24"/>
      <c r="OPS7" s="24"/>
      <c r="OPT7" s="24"/>
      <c r="OPU7" s="24"/>
      <c r="OPV7" s="24"/>
      <c r="OPW7" s="24"/>
      <c r="OPX7" s="24"/>
      <c r="OPY7" s="24"/>
      <c r="OPZ7" s="24"/>
      <c r="OQA7" s="24"/>
      <c r="OQB7" s="24"/>
      <c r="OQC7" s="24"/>
      <c r="OQD7" s="24"/>
      <c r="OQE7" s="24"/>
      <c r="OQF7" s="24"/>
      <c r="OQG7" s="24"/>
      <c r="OQH7" s="24"/>
      <c r="OQI7" s="24"/>
      <c r="OQJ7" s="24"/>
      <c r="OQK7" s="24"/>
      <c r="OQL7" s="24"/>
      <c r="OQM7" s="24"/>
      <c r="OQN7" s="24"/>
      <c r="OQO7" s="24"/>
      <c r="OQP7" s="24"/>
      <c r="OQQ7" s="24"/>
      <c r="OQR7" s="24"/>
      <c r="OQS7" s="24"/>
      <c r="OQT7" s="24"/>
      <c r="OQU7" s="24"/>
      <c r="OQV7" s="24"/>
      <c r="OQW7" s="24"/>
      <c r="OQX7" s="24"/>
      <c r="OQY7" s="24"/>
      <c r="OQZ7" s="24"/>
      <c r="ORA7" s="24"/>
      <c r="ORB7" s="24"/>
      <c r="ORC7" s="24"/>
      <c r="ORD7" s="24"/>
      <c r="ORE7" s="24"/>
      <c r="ORF7" s="24"/>
      <c r="ORG7" s="24"/>
      <c r="ORH7" s="24"/>
      <c r="ORI7" s="24"/>
      <c r="ORJ7" s="24"/>
      <c r="ORK7" s="24"/>
      <c r="ORL7" s="24"/>
      <c r="ORM7" s="24"/>
      <c r="ORN7" s="24"/>
      <c r="ORO7" s="24"/>
      <c r="ORP7" s="24"/>
      <c r="ORQ7" s="24"/>
      <c r="ORR7" s="24"/>
      <c r="ORS7" s="24"/>
      <c r="ORT7" s="24"/>
      <c r="ORU7" s="24"/>
      <c r="ORV7" s="24"/>
      <c r="ORW7" s="24"/>
      <c r="ORX7" s="24"/>
      <c r="ORY7" s="24"/>
      <c r="ORZ7" s="24"/>
      <c r="OSA7" s="24"/>
      <c r="OSB7" s="24"/>
      <c r="OSC7" s="24"/>
      <c r="OSD7" s="24"/>
      <c r="OSE7" s="24"/>
      <c r="OSF7" s="24"/>
      <c r="OSG7" s="24"/>
      <c r="OSH7" s="24"/>
      <c r="OSI7" s="24"/>
      <c r="OSJ7" s="24"/>
      <c r="OSK7" s="24"/>
      <c r="OSL7" s="24"/>
      <c r="OSM7" s="24"/>
      <c r="OSN7" s="24"/>
      <c r="OSO7" s="24"/>
      <c r="OSP7" s="24"/>
      <c r="OSQ7" s="24"/>
      <c r="OSR7" s="24"/>
      <c r="OSS7" s="24"/>
      <c r="OST7" s="24"/>
      <c r="OSU7" s="24"/>
      <c r="OSV7" s="24"/>
      <c r="OSW7" s="24"/>
      <c r="OSX7" s="24"/>
      <c r="OSY7" s="24"/>
      <c r="OSZ7" s="24"/>
      <c r="OTA7" s="24"/>
      <c r="OTB7" s="24"/>
      <c r="OTC7" s="24"/>
      <c r="OTD7" s="24"/>
      <c r="OTE7" s="24"/>
      <c r="OTF7" s="24"/>
      <c r="OTG7" s="24"/>
      <c r="OTH7" s="24"/>
      <c r="OTI7" s="24"/>
      <c r="OTJ7" s="24"/>
      <c r="OTK7" s="24"/>
      <c r="OTL7" s="24"/>
      <c r="OTM7" s="24"/>
      <c r="OTN7" s="24"/>
      <c r="OTO7" s="24"/>
      <c r="OTP7" s="24"/>
      <c r="OTQ7" s="24"/>
      <c r="OTR7" s="24"/>
      <c r="OTS7" s="24"/>
      <c r="OTT7" s="24"/>
      <c r="OTU7" s="24"/>
      <c r="OTV7" s="24"/>
      <c r="OTW7" s="24"/>
      <c r="OTX7" s="24"/>
      <c r="OTY7" s="24"/>
      <c r="OTZ7" s="24"/>
      <c r="OUA7" s="24"/>
      <c r="OUB7" s="24"/>
      <c r="OUC7" s="24"/>
      <c r="OUD7" s="24"/>
      <c r="OUE7" s="24"/>
      <c r="OUF7" s="24"/>
      <c r="OUG7" s="24"/>
      <c r="OUH7" s="24"/>
      <c r="OUI7" s="24"/>
      <c r="OUJ7" s="24"/>
      <c r="OUK7" s="24"/>
      <c r="OUL7" s="24"/>
      <c r="OUM7" s="24"/>
      <c r="OUN7" s="24"/>
      <c r="OUO7" s="24"/>
      <c r="OUP7" s="24"/>
      <c r="OUQ7" s="24"/>
      <c r="OUR7" s="24"/>
      <c r="OUS7" s="24"/>
      <c r="OUT7" s="24"/>
      <c r="OUU7" s="24"/>
      <c r="OUV7" s="24"/>
      <c r="OUW7" s="24"/>
      <c r="OUX7" s="24"/>
      <c r="OUY7" s="24"/>
      <c r="OUZ7" s="24"/>
      <c r="OVA7" s="24"/>
      <c r="OVB7" s="24"/>
      <c r="OVC7" s="24"/>
      <c r="OVD7" s="24"/>
      <c r="OVE7" s="24"/>
      <c r="OVF7" s="24"/>
      <c r="OVG7" s="24"/>
      <c r="OVH7" s="24"/>
      <c r="OVI7" s="24"/>
      <c r="OVJ7" s="24"/>
      <c r="OVK7" s="24"/>
      <c r="OVL7" s="24"/>
      <c r="OVM7" s="24"/>
      <c r="OVN7" s="24"/>
      <c r="OVO7" s="24"/>
      <c r="OVP7" s="24"/>
      <c r="OVQ7" s="24"/>
      <c r="OVR7" s="24"/>
      <c r="OVS7" s="24"/>
      <c r="OVT7" s="24"/>
      <c r="OVU7" s="24"/>
      <c r="OVV7" s="24"/>
      <c r="OVW7" s="24"/>
      <c r="OVX7" s="24"/>
      <c r="OVY7" s="24"/>
      <c r="OVZ7" s="24"/>
      <c r="OWA7" s="24"/>
      <c r="OWB7" s="24"/>
      <c r="OWC7" s="24"/>
      <c r="OWD7" s="24"/>
      <c r="OWE7" s="24"/>
      <c r="OWF7" s="24"/>
      <c r="OWG7" s="24"/>
      <c r="OWH7" s="24"/>
      <c r="OWI7" s="24"/>
      <c r="OWJ7" s="24"/>
      <c r="OWK7" s="24"/>
      <c r="OWL7" s="24"/>
      <c r="OWM7" s="24"/>
      <c r="OWN7" s="24"/>
      <c r="OWO7" s="24"/>
      <c r="OWP7" s="24"/>
      <c r="OWQ7" s="24"/>
      <c r="OWR7" s="24"/>
      <c r="OWS7" s="24"/>
      <c r="OWT7" s="24"/>
      <c r="OWU7" s="24"/>
      <c r="OWV7" s="24"/>
      <c r="OWW7" s="24"/>
      <c r="OWX7" s="24"/>
      <c r="OWY7" s="24"/>
      <c r="OWZ7" s="24"/>
      <c r="OXA7" s="24"/>
      <c r="OXB7" s="24"/>
      <c r="OXC7" s="24"/>
      <c r="OXD7" s="24"/>
      <c r="OXE7" s="24"/>
      <c r="OXF7" s="24"/>
      <c r="OXG7" s="24"/>
      <c r="OXH7" s="24"/>
      <c r="OXI7" s="24"/>
      <c r="OXJ7" s="24"/>
      <c r="OXK7" s="24"/>
      <c r="OXL7" s="24"/>
      <c r="OXM7" s="24"/>
      <c r="OXN7" s="24"/>
      <c r="OXO7" s="24"/>
      <c r="OXP7" s="24"/>
      <c r="OXQ7" s="24"/>
      <c r="OXR7" s="24"/>
      <c r="OXS7" s="24"/>
      <c r="OXT7" s="24"/>
      <c r="OXU7" s="24"/>
      <c r="OXV7" s="24"/>
      <c r="OXW7" s="24"/>
      <c r="OXX7" s="24"/>
      <c r="OXY7" s="24"/>
      <c r="OXZ7" s="24"/>
      <c r="OYA7" s="24"/>
      <c r="OYB7" s="24"/>
      <c r="OYC7" s="24"/>
      <c r="OYD7" s="24"/>
      <c r="OYE7" s="24"/>
      <c r="OYF7" s="24"/>
      <c r="OYG7" s="24"/>
      <c r="OYH7" s="24"/>
      <c r="OYI7" s="24"/>
      <c r="OYJ7" s="24"/>
      <c r="OYK7" s="24"/>
      <c r="OYL7" s="24"/>
      <c r="OYM7" s="24"/>
      <c r="OYN7" s="24"/>
      <c r="OYO7" s="24"/>
      <c r="OYP7" s="24"/>
      <c r="OYQ7" s="24"/>
      <c r="OYR7" s="24"/>
      <c r="OYS7" s="24"/>
      <c r="OYT7" s="24"/>
      <c r="OYU7" s="24"/>
      <c r="OYV7" s="24"/>
      <c r="OYW7" s="24"/>
      <c r="OYX7" s="24"/>
      <c r="OYY7" s="24"/>
      <c r="OYZ7" s="24"/>
      <c r="OZA7" s="24"/>
      <c r="OZB7" s="24"/>
      <c r="OZC7" s="24"/>
      <c r="OZD7" s="24"/>
      <c r="OZE7" s="24"/>
      <c r="OZF7" s="24"/>
      <c r="OZG7" s="24"/>
      <c r="OZH7" s="24"/>
      <c r="OZI7" s="24"/>
      <c r="OZJ7" s="24"/>
      <c r="OZK7" s="24"/>
      <c r="OZL7" s="24"/>
      <c r="OZM7" s="24"/>
      <c r="OZN7" s="24"/>
      <c r="OZO7" s="24"/>
      <c r="OZP7" s="24"/>
      <c r="OZQ7" s="24"/>
      <c r="OZR7" s="24"/>
      <c r="OZS7" s="24"/>
      <c r="OZT7" s="24"/>
      <c r="OZU7" s="24"/>
      <c r="OZV7" s="24"/>
      <c r="OZW7" s="24"/>
      <c r="OZX7" s="24"/>
      <c r="OZY7" s="24"/>
      <c r="OZZ7" s="24"/>
      <c r="PAA7" s="24"/>
      <c r="PAB7" s="24"/>
      <c r="PAC7" s="24"/>
      <c r="PAD7" s="24"/>
      <c r="PAE7" s="24"/>
      <c r="PAF7" s="24"/>
      <c r="PAG7" s="24"/>
      <c r="PAH7" s="24"/>
      <c r="PAI7" s="24"/>
      <c r="PAJ7" s="24"/>
      <c r="PAK7" s="24"/>
      <c r="PAL7" s="24"/>
      <c r="PAM7" s="24"/>
      <c r="PAN7" s="24"/>
      <c r="PAO7" s="24"/>
      <c r="PAP7" s="24"/>
      <c r="PAQ7" s="24"/>
      <c r="PAR7" s="24"/>
      <c r="PAS7" s="24"/>
      <c r="PAT7" s="24"/>
      <c r="PAU7" s="24"/>
      <c r="PAV7" s="24"/>
      <c r="PAW7" s="24"/>
      <c r="PAX7" s="24"/>
      <c r="PAY7" s="24"/>
      <c r="PAZ7" s="24"/>
      <c r="PBA7" s="24"/>
      <c r="PBB7" s="24"/>
      <c r="PBC7" s="24"/>
      <c r="PBD7" s="24"/>
      <c r="PBE7" s="24"/>
      <c r="PBF7" s="24"/>
      <c r="PBG7" s="24"/>
      <c r="PBH7" s="24"/>
      <c r="PBI7" s="24"/>
      <c r="PBJ7" s="24"/>
      <c r="PBK7" s="24"/>
      <c r="PBL7" s="24"/>
      <c r="PBM7" s="24"/>
      <c r="PBN7" s="24"/>
      <c r="PBO7" s="24"/>
      <c r="PBP7" s="24"/>
      <c r="PBQ7" s="24"/>
      <c r="PBR7" s="24"/>
      <c r="PBS7" s="24"/>
      <c r="PBT7" s="24"/>
      <c r="PBU7" s="24"/>
      <c r="PBV7" s="24"/>
      <c r="PBW7" s="24"/>
      <c r="PBX7" s="24"/>
      <c r="PBY7" s="24"/>
      <c r="PBZ7" s="24"/>
      <c r="PCA7" s="24"/>
      <c r="PCB7" s="24"/>
      <c r="PCC7" s="24"/>
      <c r="PCD7" s="24"/>
      <c r="PCE7" s="24"/>
      <c r="PCF7" s="24"/>
      <c r="PCG7" s="24"/>
      <c r="PCH7" s="24"/>
      <c r="PCI7" s="24"/>
      <c r="PCJ7" s="24"/>
      <c r="PCK7" s="24"/>
      <c r="PCL7" s="24"/>
      <c r="PCM7" s="24"/>
      <c r="PCN7" s="24"/>
      <c r="PCO7" s="24"/>
      <c r="PCP7" s="24"/>
      <c r="PCQ7" s="24"/>
      <c r="PCR7" s="24"/>
      <c r="PCS7" s="24"/>
      <c r="PCT7" s="24"/>
      <c r="PCU7" s="24"/>
      <c r="PCV7" s="24"/>
      <c r="PCW7" s="24"/>
      <c r="PCX7" s="24"/>
      <c r="PCY7" s="24"/>
      <c r="PCZ7" s="24"/>
      <c r="PDA7" s="24"/>
      <c r="PDB7" s="24"/>
      <c r="PDC7" s="24"/>
      <c r="PDD7" s="24"/>
      <c r="PDE7" s="24"/>
      <c r="PDF7" s="24"/>
      <c r="PDG7" s="24"/>
      <c r="PDH7" s="24"/>
      <c r="PDI7" s="24"/>
      <c r="PDJ7" s="24"/>
      <c r="PDK7" s="24"/>
      <c r="PDL7" s="24"/>
      <c r="PDM7" s="24"/>
      <c r="PDN7" s="24"/>
      <c r="PDO7" s="24"/>
      <c r="PDP7" s="24"/>
      <c r="PDQ7" s="24"/>
      <c r="PDR7" s="24"/>
      <c r="PDS7" s="24"/>
      <c r="PDT7" s="24"/>
      <c r="PDU7" s="24"/>
      <c r="PDV7" s="24"/>
      <c r="PDW7" s="24"/>
      <c r="PDX7" s="24"/>
      <c r="PDY7" s="24"/>
      <c r="PDZ7" s="24"/>
      <c r="PEA7" s="24"/>
      <c r="PEB7" s="24"/>
      <c r="PEC7" s="24"/>
      <c r="PED7" s="24"/>
      <c r="PEE7" s="24"/>
      <c r="PEF7" s="24"/>
      <c r="PEG7" s="24"/>
      <c r="PEH7" s="24"/>
      <c r="PEI7" s="24"/>
      <c r="PEJ7" s="24"/>
      <c r="PEK7" s="24"/>
      <c r="PEL7" s="24"/>
      <c r="PEM7" s="24"/>
      <c r="PEN7" s="24"/>
      <c r="PEO7" s="24"/>
      <c r="PEP7" s="24"/>
      <c r="PEQ7" s="24"/>
      <c r="PER7" s="24"/>
      <c r="PES7" s="24"/>
      <c r="PET7" s="24"/>
      <c r="PEU7" s="24"/>
      <c r="PEV7" s="24"/>
      <c r="PEW7" s="24"/>
      <c r="PEX7" s="24"/>
      <c r="PEY7" s="24"/>
      <c r="PEZ7" s="24"/>
      <c r="PFA7" s="24"/>
      <c r="PFB7" s="24"/>
      <c r="PFC7" s="24"/>
      <c r="PFD7" s="24"/>
      <c r="PFE7" s="24"/>
      <c r="PFF7" s="24"/>
      <c r="PFG7" s="24"/>
      <c r="PFH7" s="24"/>
      <c r="PFI7" s="24"/>
      <c r="PFJ7" s="24"/>
      <c r="PFK7" s="24"/>
      <c r="PFL7" s="24"/>
      <c r="PFM7" s="24"/>
      <c r="PFN7" s="24"/>
      <c r="PFO7" s="24"/>
      <c r="PFP7" s="24"/>
      <c r="PFQ7" s="24"/>
      <c r="PFR7" s="24"/>
      <c r="PFS7" s="24"/>
      <c r="PFT7" s="24"/>
      <c r="PFU7" s="24"/>
      <c r="PFV7" s="24"/>
      <c r="PFW7" s="24"/>
      <c r="PFX7" s="24"/>
      <c r="PFY7" s="24"/>
      <c r="PFZ7" s="24"/>
      <c r="PGA7" s="24"/>
      <c r="PGB7" s="24"/>
      <c r="PGC7" s="24"/>
      <c r="PGD7" s="24"/>
      <c r="PGE7" s="24"/>
      <c r="PGF7" s="24"/>
      <c r="PGG7" s="24"/>
      <c r="PGH7" s="24"/>
      <c r="PGI7" s="24"/>
      <c r="PGJ7" s="24"/>
      <c r="PGK7" s="24"/>
      <c r="PGL7" s="24"/>
      <c r="PGM7" s="24"/>
      <c r="PGN7" s="24"/>
      <c r="PGO7" s="24"/>
      <c r="PGP7" s="24"/>
      <c r="PGQ7" s="24"/>
      <c r="PGR7" s="24"/>
      <c r="PGS7" s="24"/>
      <c r="PGT7" s="24"/>
      <c r="PGU7" s="24"/>
      <c r="PGV7" s="24"/>
      <c r="PGW7" s="24"/>
      <c r="PGX7" s="24"/>
      <c r="PGY7" s="24"/>
      <c r="PGZ7" s="24"/>
      <c r="PHA7" s="24"/>
      <c r="PHB7" s="24"/>
      <c r="PHC7" s="24"/>
      <c r="PHD7" s="24"/>
      <c r="PHE7" s="24"/>
      <c r="PHF7" s="24"/>
      <c r="PHG7" s="24"/>
      <c r="PHH7" s="24"/>
      <c r="PHI7" s="24"/>
      <c r="PHJ7" s="24"/>
      <c r="PHK7" s="24"/>
      <c r="PHL7" s="24"/>
      <c r="PHM7" s="24"/>
      <c r="PHN7" s="24"/>
      <c r="PHO7" s="24"/>
      <c r="PHP7" s="24"/>
      <c r="PHQ7" s="24"/>
      <c r="PHR7" s="24"/>
      <c r="PHS7" s="24"/>
      <c r="PHT7" s="24"/>
      <c r="PHU7" s="24"/>
      <c r="PHV7" s="24"/>
      <c r="PHW7" s="24"/>
      <c r="PHX7" s="24"/>
      <c r="PHY7" s="24"/>
      <c r="PHZ7" s="24"/>
      <c r="PIA7" s="24"/>
      <c r="PIB7" s="24"/>
      <c r="PIC7" s="24"/>
      <c r="PID7" s="24"/>
      <c r="PIE7" s="24"/>
      <c r="PIF7" s="24"/>
      <c r="PIG7" s="24"/>
      <c r="PIH7" s="24"/>
      <c r="PII7" s="24"/>
      <c r="PIJ7" s="24"/>
      <c r="PIK7" s="24"/>
      <c r="PIL7" s="24"/>
      <c r="PIM7" s="24"/>
      <c r="PIN7" s="24"/>
      <c r="PIO7" s="24"/>
      <c r="PIP7" s="24"/>
      <c r="PIQ7" s="24"/>
      <c r="PIR7" s="24"/>
      <c r="PIS7" s="24"/>
      <c r="PIT7" s="24"/>
      <c r="PIU7" s="24"/>
      <c r="PIV7" s="24"/>
      <c r="PIW7" s="24"/>
      <c r="PIX7" s="24"/>
      <c r="PIY7" s="24"/>
      <c r="PIZ7" s="24"/>
      <c r="PJA7" s="24"/>
      <c r="PJB7" s="24"/>
      <c r="PJC7" s="24"/>
      <c r="PJD7" s="24"/>
      <c r="PJE7" s="24"/>
      <c r="PJF7" s="24"/>
      <c r="PJG7" s="24"/>
      <c r="PJH7" s="24"/>
      <c r="PJI7" s="24"/>
      <c r="PJJ7" s="24"/>
      <c r="PJK7" s="24"/>
      <c r="PJL7" s="24"/>
      <c r="PJM7" s="24"/>
      <c r="PJN7" s="24"/>
      <c r="PJO7" s="24"/>
      <c r="PJP7" s="24"/>
      <c r="PJQ7" s="24"/>
      <c r="PJR7" s="24"/>
      <c r="PJS7" s="24"/>
      <c r="PJT7" s="24"/>
      <c r="PJU7" s="24"/>
      <c r="PJV7" s="24"/>
      <c r="PJW7" s="24"/>
      <c r="PJX7" s="24"/>
      <c r="PJY7" s="24"/>
      <c r="PJZ7" s="24"/>
      <c r="PKA7" s="24"/>
      <c r="PKB7" s="24"/>
      <c r="PKC7" s="24"/>
      <c r="PKD7" s="24"/>
      <c r="PKE7" s="24"/>
      <c r="PKF7" s="24"/>
      <c r="PKG7" s="24"/>
      <c r="PKH7" s="24"/>
      <c r="PKI7" s="24"/>
      <c r="PKJ7" s="24"/>
      <c r="PKK7" s="24"/>
      <c r="PKL7" s="24"/>
      <c r="PKM7" s="24"/>
      <c r="PKN7" s="24"/>
      <c r="PKO7" s="24"/>
      <c r="PKP7" s="24"/>
      <c r="PKQ7" s="24"/>
      <c r="PKR7" s="24"/>
      <c r="PKS7" s="24"/>
      <c r="PKT7" s="24"/>
      <c r="PKU7" s="24"/>
      <c r="PKV7" s="24"/>
      <c r="PKW7" s="24"/>
      <c r="PKX7" s="24"/>
      <c r="PKY7" s="24"/>
      <c r="PKZ7" s="24"/>
      <c r="PLA7" s="24"/>
      <c r="PLB7" s="24"/>
      <c r="PLC7" s="24"/>
      <c r="PLD7" s="24"/>
      <c r="PLE7" s="24"/>
      <c r="PLF7" s="24"/>
      <c r="PLG7" s="24"/>
      <c r="PLH7" s="24"/>
      <c r="PLI7" s="24"/>
      <c r="PLJ7" s="24"/>
      <c r="PLK7" s="24"/>
      <c r="PLL7" s="24"/>
      <c r="PLM7" s="24"/>
      <c r="PLN7" s="24"/>
      <c r="PLO7" s="24"/>
      <c r="PLP7" s="24"/>
      <c r="PLQ7" s="24"/>
      <c r="PLR7" s="24"/>
      <c r="PLS7" s="24"/>
      <c r="PLT7" s="24"/>
      <c r="PLU7" s="24"/>
      <c r="PLV7" s="24"/>
      <c r="PLW7" s="24"/>
      <c r="PLX7" s="24"/>
      <c r="PLY7" s="24"/>
      <c r="PLZ7" s="24"/>
      <c r="PMA7" s="24"/>
      <c r="PMB7" s="24"/>
      <c r="PMC7" s="24"/>
      <c r="PMD7" s="24"/>
      <c r="PME7" s="24"/>
      <c r="PMF7" s="24"/>
      <c r="PMG7" s="24"/>
      <c r="PMH7" s="24"/>
      <c r="PMI7" s="24"/>
      <c r="PMJ7" s="24"/>
      <c r="PMK7" s="24"/>
      <c r="PML7" s="24"/>
      <c r="PMM7" s="24"/>
      <c r="PMN7" s="24"/>
      <c r="PMO7" s="24"/>
      <c r="PMP7" s="24"/>
      <c r="PMQ7" s="24"/>
      <c r="PMR7" s="24"/>
      <c r="PMS7" s="24"/>
      <c r="PMT7" s="24"/>
      <c r="PMU7" s="24"/>
      <c r="PMV7" s="24"/>
      <c r="PMW7" s="24"/>
      <c r="PMX7" s="24"/>
      <c r="PMY7" s="24"/>
      <c r="PMZ7" s="24"/>
      <c r="PNA7" s="24"/>
      <c r="PNB7" s="24"/>
      <c r="PNC7" s="24"/>
      <c r="PND7" s="24"/>
      <c r="PNE7" s="24"/>
      <c r="PNF7" s="24"/>
      <c r="PNG7" s="24"/>
      <c r="PNH7" s="24"/>
      <c r="PNI7" s="24"/>
      <c r="PNJ7" s="24"/>
      <c r="PNK7" s="24"/>
      <c r="PNL7" s="24"/>
      <c r="PNM7" s="24"/>
      <c r="PNN7" s="24"/>
      <c r="PNO7" s="24"/>
      <c r="PNP7" s="24"/>
      <c r="PNQ7" s="24"/>
      <c r="PNR7" s="24"/>
      <c r="PNS7" s="24"/>
      <c r="PNT7" s="24"/>
      <c r="PNU7" s="24"/>
      <c r="PNV7" s="24"/>
      <c r="PNW7" s="24"/>
      <c r="PNX7" s="24"/>
      <c r="PNY7" s="24"/>
      <c r="PNZ7" s="24"/>
      <c r="POA7" s="24"/>
      <c r="POB7" s="24"/>
      <c r="POC7" s="24"/>
      <c r="POD7" s="24"/>
      <c r="POE7" s="24"/>
      <c r="POF7" s="24"/>
      <c r="POG7" s="24"/>
      <c r="POH7" s="24"/>
      <c r="POI7" s="24"/>
      <c r="POJ7" s="24"/>
      <c r="POK7" s="24"/>
      <c r="POL7" s="24"/>
      <c r="POM7" s="24"/>
      <c r="PON7" s="24"/>
      <c r="POO7" s="24"/>
      <c r="POP7" s="24"/>
      <c r="POQ7" s="24"/>
      <c r="POR7" s="24"/>
      <c r="POS7" s="24"/>
      <c r="POT7" s="24"/>
      <c r="POU7" s="24"/>
      <c r="POV7" s="24"/>
      <c r="POW7" s="24"/>
      <c r="POX7" s="24"/>
      <c r="POY7" s="24"/>
      <c r="POZ7" s="24"/>
      <c r="PPA7" s="24"/>
      <c r="PPB7" s="24"/>
      <c r="PPC7" s="24"/>
      <c r="PPD7" s="24"/>
      <c r="PPE7" s="24"/>
      <c r="PPF7" s="24"/>
      <c r="PPG7" s="24"/>
      <c r="PPH7" s="24"/>
      <c r="PPI7" s="24"/>
      <c r="PPJ7" s="24"/>
      <c r="PPK7" s="24"/>
      <c r="PPL7" s="24"/>
      <c r="PPM7" s="24"/>
      <c r="PPN7" s="24"/>
      <c r="PPO7" s="24"/>
      <c r="PPP7" s="24"/>
      <c r="PPQ7" s="24"/>
      <c r="PPR7" s="24"/>
      <c r="PPS7" s="24"/>
      <c r="PPT7" s="24"/>
      <c r="PPU7" s="24"/>
      <c r="PPV7" s="24"/>
      <c r="PPW7" s="24"/>
      <c r="PPX7" s="24"/>
      <c r="PPY7" s="24"/>
      <c r="PPZ7" s="24"/>
      <c r="PQA7" s="24"/>
      <c r="PQB7" s="24"/>
      <c r="PQC7" s="24"/>
      <c r="PQD7" s="24"/>
      <c r="PQE7" s="24"/>
      <c r="PQF7" s="24"/>
      <c r="PQG7" s="24"/>
      <c r="PQH7" s="24"/>
      <c r="PQI7" s="24"/>
      <c r="PQJ7" s="24"/>
      <c r="PQK7" s="24"/>
      <c r="PQL7" s="24"/>
      <c r="PQM7" s="24"/>
      <c r="PQN7" s="24"/>
      <c r="PQO7" s="24"/>
      <c r="PQP7" s="24"/>
      <c r="PQQ7" s="24"/>
      <c r="PQR7" s="24"/>
      <c r="PQS7" s="24"/>
      <c r="PQT7" s="24"/>
      <c r="PQU7" s="24"/>
      <c r="PQV7" s="24"/>
      <c r="PQW7" s="24"/>
      <c r="PQX7" s="24"/>
      <c r="PQY7" s="24"/>
      <c r="PQZ7" s="24"/>
      <c r="PRA7" s="24"/>
      <c r="PRB7" s="24"/>
      <c r="PRC7" s="24"/>
      <c r="PRD7" s="24"/>
      <c r="PRE7" s="24"/>
      <c r="PRF7" s="24"/>
      <c r="PRG7" s="24"/>
      <c r="PRH7" s="24"/>
      <c r="PRI7" s="24"/>
      <c r="PRJ7" s="24"/>
      <c r="PRK7" s="24"/>
      <c r="PRL7" s="24"/>
      <c r="PRM7" s="24"/>
      <c r="PRN7" s="24"/>
      <c r="PRO7" s="24"/>
      <c r="PRP7" s="24"/>
      <c r="PRQ7" s="24"/>
      <c r="PRR7" s="24"/>
      <c r="PRS7" s="24"/>
      <c r="PRT7" s="24"/>
      <c r="PRU7" s="24"/>
      <c r="PRV7" s="24"/>
      <c r="PRW7" s="24"/>
      <c r="PRX7" s="24"/>
      <c r="PRY7" s="24"/>
      <c r="PRZ7" s="24"/>
      <c r="PSA7" s="24"/>
      <c r="PSB7" s="24"/>
      <c r="PSC7" s="24"/>
      <c r="PSD7" s="24"/>
      <c r="PSE7" s="24"/>
      <c r="PSF7" s="24"/>
      <c r="PSG7" s="24"/>
      <c r="PSH7" s="24"/>
      <c r="PSI7" s="24"/>
      <c r="PSJ7" s="24"/>
      <c r="PSK7" s="24"/>
      <c r="PSL7" s="24"/>
      <c r="PSM7" s="24"/>
      <c r="PSN7" s="24"/>
      <c r="PSO7" s="24"/>
      <c r="PSP7" s="24"/>
      <c r="PSQ7" s="24"/>
      <c r="PSR7" s="24"/>
      <c r="PSS7" s="24"/>
      <c r="PST7" s="24"/>
      <c r="PSU7" s="24"/>
      <c r="PSV7" s="24"/>
      <c r="PSW7" s="24"/>
      <c r="PSX7" s="24"/>
      <c r="PSY7" s="24"/>
      <c r="PSZ7" s="24"/>
      <c r="PTA7" s="24"/>
      <c r="PTB7" s="24"/>
      <c r="PTC7" s="24"/>
      <c r="PTD7" s="24"/>
      <c r="PTE7" s="24"/>
      <c r="PTF7" s="24"/>
      <c r="PTG7" s="24"/>
      <c r="PTH7" s="24"/>
      <c r="PTI7" s="24"/>
      <c r="PTJ7" s="24"/>
      <c r="PTK7" s="24"/>
      <c r="PTL7" s="24"/>
      <c r="PTM7" s="24"/>
      <c r="PTN7" s="24"/>
      <c r="PTO7" s="24"/>
      <c r="PTP7" s="24"/>
      <c r="PTQ7" s="24"/>
      <c r="PTR7" s="24"/>
      <c r="PTS7" s="24"/>
      <c r="PTT7" s="24"/>
      <c r="PTU7" s="24"/>
      <c r="PTV7" s="24"/>
      <c r="PTW7" s="24"/>
      <c r="PTX7" s="24"/>
      <c r="PTY7" s="24"/>
      <c r="PTZ7" s="24"/>
      <c r="PUA7" s="24"/>
      <c r="PUB7" s="24"/>
      <c r="PUC7" s="24"/>
      <c r="PUD7" s="24"/>
      <c r="PUE7" s="24"/>
      <c r="PUF7" s="24"/>
      <c r="PUG7" s="24"/>
      <c r="PUH7" s="24"/>
      <c r="PUI7" s="24"/>
      <c r="PUJ7" s="24"/>
      <c r="PUK7" s="24"/>
      <c r="PUL7" s="24"/>
      <c r="PUM7" s="24"/>
      <c r="PUN7" s="24"/>
      <c r="PUO7" s="24"/>
      <c r="PUP7" s="24"/>
      <c r="PUQ7" s="24"/>
      <c r="PUR7" s="24"/>
      <c r="PUS7" s="24"/>
      <c r="PUT7" s="24"/>
      <c r="PUU7" s="24"/>
      <c r="PUV7" s="24"/>
      <c r="PUW7" s="24"/>
      <c r="PUX7" s="24"/>
      <c r="PUY7" s="24"/>
      <c r="PUZ7" s="24"/>
      <c r="PVA7" s="24"/>
      <c r="PVB7" s="24"/>
      <c r="PVC7" s="24"/>
      <c r="PVD7" s="24"/>
      <c r="PVE7" s="24"/>
      <c r="PVF7" s="24"/>
      <c r="PVG7" s="24"/>
      <c r="PVH7" s="24"/>
      <c r="PVI7" s="24"/>
      <c r="PVJ7" s="24"/>
      <c r="PVK7" s="24"/>
      <c r="PVL7" s="24"/>
      <c r="PVM7" s="24"/>
      <c r="PVN7" s="24"/>
      <c r="PVO7" s="24"/>
      <c r="PVP7" s="24"/>
      <c r="PVQ7" s="24"/>
      <c r="PVR7" s="24"/>
      <c r="PVS7" s="24"/>
      <c r="PVT7" s="24"/>
      <c r="PVU7" s="24"/>
      <c r="PVV7" s="24"/>
      <c r="PVW7" s="24"/>
      <c r="PVX7" s="24"/>
      <c r="PVY7" s="24"/>
      <c r="PVZ7" s="24"/>
      <c r="PWA7" s="24"/>
      <c r="PWB7" s="24"/>
      <c r="PWC7" s="24"/>
      <c r="PWD7" s="24"/>
      <c r="PWE7" s="24"/>
      <c r="PWF7" s="24"/>
      <c r="PWG7" s="24"/>
      <c r="PWH7" s="24"/>
      <c r="PWI7" s="24"/>
      <c r="PWJ7" s="24"/>
      <c r="PWK7" s="24"/>
      <c r="PWL7" s="24"/>
      <c r="PWM7" s="24"/>
      <c r="PWN7" s="24"/>
      <c r="PWO7" s="24"/>
      <c r="PWP7" s="24"/>
      <c r="PWQ7" s="24"/>
      <c r="PWR7" s="24"/>
      <c r="PWS7" s="24"/>
      <c r="PWT7" s="24"/>
      <c r="PWU7" s="24"/>
      <c r="PWV7" s="24"/>
      <c r="PWW7" s="24"/>
      <c r="PWX7" s="24"/>
      <c r="PWY7" s="24"/>
      <c r="PWZ7" s="24"/>
      <c r="PXA7" s="24"/>
      <c r="PXB7" s="24"/>
      <c r="PXC7" s="24"/>
      <c r="PXD7" s="24"/>
      <c r="PXE7" s="24"/>
      <c r="PXF7" s="24"/>
      <c r="PXG7" s="24"/>
      <c r="PXH7" s="24"/>
      <c r="PXI7" s="24"/>
      <c r="PXJ7" s="24"/>
      <c r="PXK7" s="24"/>
      <c r="PXL7" s="24"/>
      <c r="PXM7" s="24"/>
      <c r="PXN7" s="24"/>
      <c r="PXO7" s="24"/>
      <c r="PXP7" s="24"/>
      <c r="PXQ7" s="24"/>
      <c r="PXR7" s="24"/>
      <c r="PXS7" s="24"/>
      <c r="PXT7" s="24"/>
      <c r="PXU7" s="24"/>
      <c r="PXV7" s="24"/>
      <c r="PXW7" s="24"/>
      <c r="PXX7" s="24"/>
      <c r="PXY7" s="24"/>
      <c r="PXZ7" s="24"/>
      <c r="PYA7" s="24"/>
      <c r="PYB7" s="24"/>
      <c r="PYC7" s="24"/>
      <c r="PYD7" s="24"/>
      <c r="PYE7" s="24"/>
      <c r="PYF7" s="24"/>
      <c r="PYG7" s="24"/>
      <c r="PYH7" s="24"/>
      <c r="PYI7" s="24"/>
      <c r="PYJ7" s="24"/>
      <c r="PYK7" s="24"/>
      <c r="PYL7" s="24"/>
      <c r="PYM7" s="24"/>
      <c r="PYN7" s="24"/>
      <c r="PYO7" s="24"/>
      <c r="PYP7" s="24"/>
      <c r="PYQ7" s="24"/>
      <c r="PYR7" s="24"/>
      <c r="PYS7" s="24"/>
      <c r="PYT7" s="24"/>
      <c r="PYU7" s="24"/>
      <c r="PYV7" s="24"/>
      <c r="PYW7" s="24"/>
      <c r="PYX7" s="24"/>
      <c r="PYY7" s="24"/>
      <c r="PYZ7" s="24"/>
      <c r="PZA7" s="24"/>
      <c r="PZB7" s="24"/>
      <c r="PZC7" s="24"/>
      <c r="PZD7" s="24"/>
      <c r="PZE7" s="24"/>
      <c r="PZF7" s="24"/>
      <c r="PZG7" s="24"/>
      <c r="PZH7" s="24"/>
      <c r="PZI7" s="24"/>
      <c r="PZJ7" s="24"/>
      <c r="PZK7" s="24"/>
      <c r="PZL7" s="24"/>
      <c r="PZM7" s="24"/>
      <c r="PZN7" s="24"/>
      <c r="PZO7" s="24"/>
      <c r="PZP7" s="24"/>
      <c r="PZQ7" s="24"/>
      <c r="PZR7" s="24"/>
      <c r="PZS7" s="24"/>
      <c r="PZT7" s="24"/>
      <c r="PZU7" s="24"/>
      <c r="PZV7" s="24"/>
      <c r="PZW7" s="24"/>
      <c r="PZX7" s="24"/>
      <c r="PZY7" s="24"/>
      <c r="PZZ7" s="24"/>
      <c r="QAA7" s="24"/>
      <c r="QAB7" s="24"/>
      <c r="QAC7" s="24"/>
      <c r="QAD7" s="24"/>
      <c r="QAE7" s="24"/>
      <c r="QAF7" s="24"/>
      <c r="QAG7" s="24"/>
      <c r="QAH7" s="24"/>
      <c r="QAI7" s="24"/>
      <c r="QAJ7" s="24"/>
      <c r="QAK7" s="24"/>
      <c r="QAL7" s="24"/>
      <c r="QAM7" s="24"/>
      <c r="QAN7" s="24"/>
      <c r="QAO7" s="24"/>
      <c r="QAP7" s="24"/>
      <c r="QAQ7" s="24"/>
      <c r="QAR7" s="24"/>
      <c r="QAS7" s="24"/>
      <c r="QAT7" s="24"/>
      <c r="QAU7" s="24"/>
      <c r="QAV7" s="24"/>
      <c r="QAW7" s="24"/>
      <c r="QAX7" s="24"/>
      <c r="QAY7" s="24"/>
      <c r="QAZ7" s="24"/>
      <c r="QBA7" s="24"/>
      <c r="QBB7" s="24"/>
      <c r="QBC7" s="24"/>
      <c r="QBD7" s="24"/>
      <c r="QBE7" s="24"/>
      <c r="QBF7" s="24"/>
      <c r="QBG7" s="24"/>
      <c r="QBH7" s="24"/>
      <c r="QBI7" s="24"/>
      <c r="QBJ7" s="24"/>
      <c r="QBK7" s="24"/>
      <c r="QBL7" s="24"/>
      <c r="QBM7" s="24"/>
      <c r="QBN7" s="24"/>
      <c r="QBO7" s="24"/>
      <c r="QBP7" s="24"/>
      <c r="QBQ7" s="24"/>
      <c r="QBR7" s="24"/>
      <c r="QBS7" s="24"/>
      <c r="QBT7" s="24"/>
      <c r="QBU7" s="24"/>
      <c r="QBV7" s="24"/>
      <c r="QBW7" s="24"/>
      <c r="QBX7" s="24"/>
      <c r="QBY7" s="24"/>
      <c r="QBZ7" s="24"/>
      <c r="QCA7" s="24"/>
      <c r="QCB7" s="24"/>
      <c r="QCC7" s="24"/>
      <c r="QCD7" s="24"/>
      <c r="QCE7" s="24"/>
      <c r="QCF7" s="24"/>
      <c r="QCG7" s="24"/>
      <c r="QCH7" s="24"/>
      <c r="QCI7" s="24"/>
      <c r="QCJ7" s="24"/>
      <c r="QCK7" s="24"/>
      <c r="QCL7" s="24"/>
      <c r="QCM7" s="24"/>
      <c r="QCN7" s="24"/>
      <c r="QCO7" s="24"/>
      <c r="QCP7" s="24"/>
      <c r="QCQ7" s="24"/>
      <c r="QCR7" s="24"/>
      <c r="QCS7" s="24"/>
      <c r="QCT7" s="24"/>
      <c r="QCU7" s="24"/>
      <c r="QCV7" s="24"/>
      <c r="QCW7" s="24"/>
      <c r="QCX7" s="24"/>
      <c r="QCY7" s="24"/>
      <c r="QCZ7" s="24"/>
      <c r="QDA7" s="24"/>
      <c r="QDB7" s="24"/>
      <c r="QDC7" s="24"/>
      <c r="QDD7" s="24"/>
      <c r="QDE7" s="24"/>
      <c r="QDF7" s="24"/>
      <c r="QDG7" s="24"/>
      <c r="QDH7" s="24"/>
      <c r="QDI7" s="24"/>
      <c r="QDJ7" s="24"/>
      <c r="QDK7" s="24"/>
      <c r="QDL7" s="24"/>
      <c r="QDM7" s="24"/>
      <c r="QDN7" s="24"/>
      <c r="QDO7" s="24"/>
      <c r="QDP7" s="24"/>
      <c r="QDQ7" s="24"/>
      <c r="QDR7" s="24"/>
      <c r="QDS7" s="24"/>
      <c r="QDT7" s="24"/>
      <c r="QDU7" s="24"/>
      <c r="QDV7" s="24"/>
      <c r="QDW7" s="24"/>
      <c r="QDX7" s="24"/>
      <c r="QDY7" s="24"/>
      <c r="QDZ7" s="24"/>
      <c r="QEA7" s="24"/>
      <c r="QEB7" s="24"/>
      <c r="QEC7" s="24"/>
      <c r="QED7" s="24"/>
      <c r="QEE7" s="24"/>
      <c r="QEF7" s="24"/>
      <c r="QEG7" s="24"/>
      <c r="QEH7" s="24"/>
      <c r="QEI7" s="24"/>
      <c r="QEJ7" s="24"/>
      <c r="QEK7" s="24"/>
      <c r="QEL7" s="24"/>
      <c r="QEM7" s="24"/>
      <c r="QEN7" s="24"/>
      <c r="QEO7" s="24"/>
      <c r="QEP7" s="24"/>
      <c r="QEQ7" s="24"/>
      <c r="QER7" s="24"/>
      <c r="QES7" s="24"/>
      <c r="QET7" s="24"/>
      <c r="QEU7" s="24"/>
      <c r="QEV7" s="24"/>
      <c r="QEW7" s="24"/>
      <c r="QEX7" s="24"/>
      <c r="QEY7" s="24"/>
      <c r="QEZ7" s="24"/>
      <c r="QFA7" s="24"/>
      <c r="QFB7" s="24"/>
      <c r="QFC7" s="24"/>
      <c r="QFD7" s="24"/>
      <c r="QFE7" s="24"/>
      <c r="QFF7" s="24"/>
      <c r="QFG7" s="24"/>
      <c r="QFH7" s="24"/>
      <c r="QFI7" s="24"/>
      <c r="QFJ7" s="24"/>
      <c r="QFK7" s="24"/>
      <c r="QFL7" s="24"/>
      <c r="QFM7" s="24"/>
      <c r="QFN7" s="24"/>
      <c r="QFO7" s="24"/>
      <c r="QFP7" s="24"/>
      <c r="QFQ7" s="24"/>
      <c r="QFR7" s="24"/>
      <c r="QFS7" s="24"/>
      <c r="QFT7" s="24"/>
      <c r="QFU7" s="24"/>
      <c r="QFV7" s="24"/>
      <c r="QFW7" s="24"/>
      <c r="QFX7" s="24"/>
      <c r="QFY7" s="24"/>
      <c r="QFZ7" s="24"/>
      <c r="QGA7" s="24"/>
      <c r="QGB7" s="24"/>
      <c r="QGC7" s="24"/>
      <c r="QGD7" s="24"/>
      <c r="QGE7" s="24"/>
      <c r="QGF7" s="24"/>
      <c r="QGG7" s="24"/>
      <c r="QGH7" s="24"/>
      <c r="QGI7" s="24"/>
      <c r="QGJ7" s="24"/>
      <c r="QGK7" s="24"/>
      <c r="QGL7" s="24"/>
      <c r="QGM7" s="24"/>
      <c r="QGN7" s="24"/>
      <c r="QGO7" s="24"/>
      <c r="QGP7" s="24"/>
      <c r="QGQ7" s="24"/>
      <c r="QGR7" s="24"/>
      <c r="QGS7" s="24"/>
      <c r="QGT7" s="24"/>
      <c r="QGU7" s="24"/>
      <c r="QGV7" s="24"/>
      <c r="QGW7" s="24"/>
      <c r="QGX7" s="24"/>
      <c r="QGY7" s="24"/>
      <c r="QGZ7" s="24"/>
      <c r="QHA7" s="24"/>
      <c r="QHB7" s="24"/>
      <c r="QHC7" s="24"/>
      <c r="QHD7" s="24"/>
      <c r="QHE7" s="24"/>
      <c r="QHF7" s="24"/>
      <c r="QHG7" s="24"/>
      <c r="QHH7" s="24"/>
      <c r="QHI7" s="24"/>
      <c r="QHJ7" s="24"/>
      <c r="QHK7" s="24"/>
      <c r="QHL7" s="24"/>
      <c r="QHM7" s="24"/>
      <c r="QHN7" s="24"/>
      <c r="QHO7" s="24"/>
      <c r="QHP7" s="24"/>
      <c r="QHQ7" s="24"/>
      <c r="QHR7" s="24"/>
      <c r="QHS7" s="24"/>
      <c r="QHT7" s="24"/>
      <c r="QHU7" s="24"/>
      <c r="QHV7" s="24"/>
      <c r="QHW7" s="24"/>
      <c r="QHX7" s="24"/>
      <c r="QHY7" s="24"/>
      <c r="QHZ7" s="24"/>
      <c r="QIA7" s="24"/>
      <c r="QIB7" s="24"/>
      <c r="QIC7" s="24"/>
      <c r="QID7" s="24"/>
      <c r="QIE7" s="24"/>
      <c r="QIF7" s="24"/>
      <c r="QIG7" s="24"/>
      <c r="QIH7" s="24"/>
      <c r="QII7" s="24"/>
      <c r="QIJ7" s="24"/>
      <c r="QIK7" s="24"/>
      <c r="QIL7" s="24"/>
      <c r="QIM7" s="24"/>
      <c r="QIN7" s="24"/>
      <c r="QIO7" s="24"/>
      <c r="QIP7" s="24"/>
      <c r="QIQ7" s="24"/>
      <c r="QIR7" s="24"/>
      <c r="QIS7" s="24"/>
      <c r="QIT7" s="24"/>
      <c r="QIU7" s="24"/>
      <c r="QIV7" s="24"/>
      <c r="QIW7" s="24"/>
      <c r="QIX7" s="24"/>
      <c r="QIY7" s="24"/>
      <c r="QIZ7" s="24"/>
      <c r="QJA7" s="24"/>
      <c r="QJB7" s="24"/>
      <c r="QJC7" s="24"/>
      <c r="QJD7" s="24"/>
      <c r="QJE7" s="24"/>
      <c r="QJF7" s="24"/>
      <c r="QJG7" s="24"/>
      <c r="QJH7" s="24"/>
      <c r="QJI7" s="24"/>
      <c r="QJJ7" s="24"/>
      <c r="QJK7" s="24"/>
      <c r="QJL7" s="24"/>
      <c r="QJM7" s="24"/>
      <c r="QJN7" s="24"/>
      <c r="QJO7" s="24"/>
      <c r="QJP7" s="24"/>
      <c r="QJQ7" s="24"/>
      <c r="QJR7" s="24"/>
      <c r="QJS7" s="24"/>
      <c r="QJT7" s="24"/>
      <c r="QJU7" s="24"/>
      <c r="QJV7" s="24"/>
      <c r="QJW7" s="24"/>
      <c r="QJX7" s="24"/>
      <c r="QJY7" s="24"/>
      <c r="QJZ7" s="24"/>
      <c r="QKA7" s="24"/>
      <c r="QKB7" s="24"/>
      <c r="QKC7" s="24"/>
      <c r="QKD7" s="24"/>
      <c r="QKE7" s="24"/>
      <c r="QKF7" s="24"/>
      <c r="QKG7" s="24"/>
      <c r="QKH7" s="24"/>
      <c r="QKI7" s="24"/>
      <c r="QKJ7" s="24"/>
      <c r="QKK7" s="24"/>
      <c r="QKL7" s="24"/>
      <c r="QKM7" s="24"/>
      <c r="QKN7" s="24"/>
      <c r="QKO7" s="24"/>
      <c r="QKP7" s="24"/>
      <c r="QKQ7" s="24"/>
      <c r="QKR7" s="24"/>
      <c r="QKS7" s="24"/>
      <c r="QKT7" s="24"/>
      <c r="QKU7" s="24"/>
      <c r="QKV7" s="24"/>
      <c r="QKW7" s="24"/>
      <c r="QKX7" s="24"/>
      <c r="QKY7" s="24"/>
      <c r="QKZ7" s="24"/>
      <c r="QLA7" s="24"/>
      <c r="QLB7" s="24"/>
      <c r="QLC7" s="24"/>
      <c r="QLD7" s="24"/>
      <c r="QLE7" s="24"/>
      <c r="QLF7" s="24"/>
      <c r="QLG7" s="24"/>
      <c r="QLH7" s="24"/>
      <c r="QLI7" s="24"/>
      <c r="QLJ7" s="24"/>
      <c r="QLK7" s="24"/>
      <c r="QLL7" s="24"/>
      <c r="QLM7" s="24"/>
      <c r="QLN7" s="24"/>
      <c r="QLO7" s="24"/>
      <c r="QLP7" s="24"/>
      <c r="QLQ7" s="24"/>
      <c r="QLR7" s="24"/>
      <c r="QLS7" s="24"/>
      <c r="QLT7" s="24"/>
      <c r="QLU7" s="24"/>
      <c r="QLV7" s="24"/>
      <c r="QLW7" s="24"/>
      <c r="QLX7" s="24"/>
      <c r="QLY7" s="24"/>
      <c r="QLZ7" s="24"/>
      <c r="QMA7" s="24"/>
      <c r="QMB7" s="24"/>
      <c r="QMC7" s="24"/>
      <c r="QMD7" s="24"/>
      <c r="QME7" s="24"/>
      <c r="QMF7" s="24"/>
      <c r="QMG7" s="24"/>
      <c r="QMH7" s="24"/>
      <c r="QMI7" s="24"/>
      <c r="QMJ7" s="24"/>
      <c r="QMK7" s="24"/>
      <c r="QML7" s="24"/>
      <c r="QMM7" s="24"/>
      <c r="QMN7" s="24"/>
      <c r="QMO7" s="24"/>
      <c r="QMP7" s="24"/>
      <c r="QMQ7" s="24"/>
      <c r="QMR7" s="24"/>
      <c r="QMS7" s="24"/>
      <c r="QMT7" s="24"/>
      <c r="QMU7" s="24"/>
      <c r="QMV7" s="24"/>
      <c r="QMW7" s="24"/>
      <c r="QMX7" s="24"/>
      <c r="QMY7" s="24"/>
      <c r="QMZ7" s="24"/>
      <c r="QNA7" s="24"/>
      <c r="QNB7" s="24"/>
      <c r="QNC7" s="24"/>
      <c r="QND7" s="24"/>
      <c r="QNE7" s="24"/>
      <c r="QNF7" s="24"/>
      <c r="QNG7" s="24"/>
      <c r="QNH7" s="24"/>
      <c r="QNI7" s="24"/>
      <c r="QNJ7" s="24"/>
      <c r="QNK7" s="24"/>
      <c r="QNL7" s="24"/>
      <c r="QNM7" s="24"/>
      <c r="QNN7" s="24"/>
      <c r="QNO7" s="24"/>
      <c r="QNP7" s="24"/>
      <c r="QNQ7" s="24"/>
      <c r="QNR7" s="24"/>
      <c r="QNS7" s="24"/>
      <c r="QNT7" s="24"/>
      <c r="QNU7" s="24"/>
      <c r="QNV7" s="24"/>
      <c r="QNW7" s="24"/>
      <c r="QNX7" s="24"/>
      <c r="QNY7" s="24"/>
      <c r="QNZ7" s="24"/>
      <c r="QOA7" s="24"/>
      <c r="QOB7" s="24"/>
      <c r="QOC7" s="24"/>
      <c r="QOD7" s="24"/>
      <c r="QOE7" s="24"/>
      <c r="QOF7" s="24"/>
      <c r="QOG7" s="24"/>
      <c r="QOH7" s="24"/>
      <c r="QOI7" s="24"/>
      <c r="QOJ7" s="24"/>
      <c r="QOK7" s="24"/>
      <c r="QOL7" s="24"/>
      <c r="QOM7" s="24"/>
      <c r="QON7" s="24"/>
      <c r="QOO7" s="24"/>
      <c r="QOP7" s="24"/>
      <c r="QOQ7" s="24"/>
      <c r="QOR7" s="24"/>
      <c r="QOS7" s="24"/>
      <c r="QOT7" s="24"/>
      <c r="QOU7" s="24"/>
      <c r="QOV7" s="24"/>
      <c r="QOW7" s="24"/>
      <c r="QOX7" s="24"/>
      <c r="QOY7" s="24"/>
      <c r="QOZ7" s="24"/>
      <c r="QPA7" s="24"/>
      <c r="QPB7" s="24"/>
      <c r="QPC7" s="24"/>
      <c r="QPD7" s="24"/>
      <c r="QPE7" s="24"/>
      <c r="QPF7" s="24"/>
      <c r="QPG7" s="24"/>
      <c r="QPH7" s="24"/>
      <c r="QPI7" s="24"/>
      <c r="QPJ7" s="24"/>
      <c r="QPK7" s="24"/>
      <c r="QPL7" s="24"/>
      <c r="QPM7" s="24"/>
      <c r="QPN7" s="24"/>
      <c r="QPO7" s="24"/>
      <c r="QPP7" s="24"/>
      <c r="QPQ7" s="24"/>
      <c r="QPR7" s="24"/>
      <c r="QPS7" s="24"/>
      <c r="QPT7" s="24"/>
      <c r="QPU7" s="24"/>
      <c r="QPV7" s="24"/>
      <c r="QPW7" s="24"/>
      <c r="QPX7" s="24"/>
      <c r="QPY7" s="24"/>
      <c r="QPZ7" s="24"/>
      <c r="QQA7" s="24"/>
      <c r="QQB7" s="24"/>
      <c r="QQC7" s="24"/>
      <c r="QQD7" s="24"/>
      <c r="QQE7" s="24"/>
      <c r="QQF7" s="24"/>
      <c r="QQG7" s="24"/>
      <c r="QQH7" s="24"/>
      <c r="QQI7" s="24"/>
      <c r="QQJ7" s="24"/>
      <c r="QQK7" s="24"/>
      <c r="QQL7" s="24"/>
      <c r="QQM7" s="24"/>
      <c r="QQN7" s="24"/>
      <c r="QQO7" s="24"/>
      <c r="QQP7" s="24"/>
      <c r="QQQ7" s="24"/>
      <c r="QQR7" s="24"/>
      <c r="QQS7" s="24"/>
      <c r="QQT7" s="24"/>
      <c r="QQU7" s="24"/>
      <c r="QQV7" s="24"/>
      <c r="QQW7" s="24"/>
      <c r="QQX7" s="24"/>
      <c r="QQY7" s="24"/>
      <c r="QQZ7" s="24"/>
      <c r="QRA7" s="24"/>
      <c r="QRB7" s="24"/>
      <c r="QRC7" s="24"/>
      <c r="QRD7" s="24"/>
      <c r="QRE7" s="24"/>
      <c r="QRF7" s="24"/>
      <c r="QRG7" s="24"/>
      <c r="QRH7" s="24"/>
      <c r="QRI7" s="24"/>
      <c r="QRJ7" s="24"/>
      <c r="QRK7" s="24"/>
      <c r="QRL7" s="24"/>
      <c r="QRM7" s="24"/>
      <c r="QRN7" s="24"/>
      <c r="QRO7" s="24"/>
      <c r="QRP7" s="24"/>
      <c r="QRQ7" s="24"/>
      <c r="QRR7" s="24"/>
      <c r="QRS7" s="24"/>
      <c r="QRT7" s="24"/>
      <c r="QRU7" s="24"/>
      <c r="QRV7" s="24"/>
      <c r="QRW7" s="24"/>
      <c r="QRX7" s="24"/>
      <c r="QRY7" s="24"/>
      <c r="QRZ7" s="24"/>
      <c r="QSA7" s="24"/>
      <c r="QSB7" s="24"/>
      <c r="QSC7" s="24"/>
      <c r="QSD7" s="24"/>
      <c r="QSE7" s="24"/>
      <c r="QSF7" s="24"/>
      <c r="QSG7" s="24"/>
      <c r="QSH7" s="24"/>
      <c r="QSI7" s="24"/>
      <c r="QSJ7" s="24"/>
      <c r="QSK7" s="24"/>
      <c r="QSL7" s="24"/>
      <c r="QSM7" s="24"/>
      <c r="QSN7" s="24"/>
      <c r="QSO7" s="24"/>
      <c r="QSP7" s="24"/>
      <c r="QSQ7" s="24"/>
      <c r="QSR7" s="24"/>
      <c r="QSS7" s="24"/>
      <c r="QST7" s="24"/>
      <c r="QSU7" s="24"/>
      <c r="QSV7" s="24"/>
      <c r="QSW7" s="24"/>
      <c r="QSX7" s="24"/>
      <c r="QSY7" s="24"/>
      <c r="QSZ7" s="24"/>
      <c r="QTA7" s="24"/>
      <c r="QTB7" s="24"/>
      <c r="QTC7" s="24"/>
      <c r="QTD7" s="24"/>
      <c r="QTE7" s="24"/>
      <c r="QTF7" s="24"/>
      <c r="QTG7" s="24"/>
      <c r="QTH7" s="24"/>
      <c r="QTI7" s="24"/>
      <c r="QTJ7" s="24"/>
      <c r="QTK7" s="24"/>
      <c r="QTL7" s="24"/>
      <c r="QTM7" s="24"/>
      <c r="QTN7" s="24"/>
      <c r="QTO7" s="24"/>
      <c r="QTP7" s="24"/>
      <c r="QTQ7" s="24"/>
      <c r="QTR7" s="24"/>
      <c r="QTS7" s="24"/>
      <c r="QTT7" s="24"/>
      <c r="QTU7" s="24"/>
      <c r="QTV7" s="24"/>
      <c r="QTW7" s="24"/>
      <c r="QTX7" s="24"/>
      <c r="QTY7" s="24"/>
      <c r="QTZ7" s="24"/>
      <c r="QUA7" s="24"/>
      <c r="QUB7" s="24"/>
      <c r="QUC7" s="24"/>
      <c r="QUD7" s="24"/>
      <c r="QUE7" s="24"/>
      <c r="QUF7" s="24"/>
      <c r="QUG7" s="24"/>
      <c r="QUH7" s="24"/>
      <c r="QUI7" s="24"/>
      <c r="QUJ7" s="24"/>
      <c r="QUK7" s="24"/>
      <c r="QUL7" s="24"/>
      <c r="QUM7" s="24"/>
      <c r="QUN7" s="24"/>
      <c r="QUO7" s="24"/>
      <c r="QUP7" s="24"/>
      <c r="QUQ7" s="24"/>
      <c r="QUR7" s="24"/>
      <c r="QUS7" s="24"/>
      <c r="QUT7" s="24"/>
      <c r="QUU7" s="24"/>
      <c r="QUV7" s="24"/>
      <c r="QUW7" s="24"/>
      <c r="QUX7" s="24"/>
      <c r="QUY7" s="24"/>
      <c r="QUZ7" s="24"/>
      <c r="QVA7" s="24"/>
      <c r="QVB7" s="24"/>
      <c r="QVC7" s="24"/>
      <c r="QVD7" s="24"/>
      <c r="QVE7" s="24"/>
      <c r="QVF7" s="24"/>
      <c r="QVG7" s="24"/>
      <c r="QVH7" s="24"/>
      <c r="QVI7" s="24"/>
      <c r="QVJ7" s="24"/>
      <c r="QVK7" s="24"/>
      <c r="QVL7" s="24"/>
      <c r="QVM7" s="24"/>
      <c r="QVN7" s="24"/>
      <c r="QVO7" s="24"/>
      <c r="QVP7" s="24"/>
      <c r="QVQ7" s="24"/>
      <c r="QVR7" s="24"/>
      <c r="QVS7" s="24"/>
      <c r="QVT7" s="24"/>
      <c r="QVU7" s="24"/>
      <c r="QVV7" s="24"/>
      <c r="QVW7" s="24"/>
      <c r="QVX7" s="24"/>
      <c r="QVY7" s="24"/>
      <c r="QVZ7" s="24"/>
      <c r="QWA7" s="24"/>
      <c r="QWB7" s="24"/>
      <c r="QWC7" s="24"/>
      <c r="QWD7" s="24"/>
      <c r="QWE7" s="24"/>
      <c r="QWF7" s="24"/>
      <c r="QWG7" s="24"/>
      <c r="QWH7" s="24"/>
      <c r="QWI7" s="24"/>
      <c r="QWJ7" s="24"/>
      <c r="QWK7" s="24"/>
      <c r="QWL7" s="24"/>
      <c r="QWM7" s="24"/>
      <c r="QWN7" s="24"/>
      <c r="QWO7" s="24"/>
      <c r="QWP7" s="24"/>
      <c r="QWQ7" s="24"/>
      <c r="QWR7" s="24"/>
      <c r="QWS7" s="24"/>
      <c r="QWT7" s="24"/>
      <c r="QWU7" s="24"/>
      <c r="QWV7" s="24"/>
      <c r="QWW7" s="24"/>
      <c r="QWX7" s="24"/>
      <c r="QWY7" s="24"/>
      <c r="QWZ7" s="24"/>
      <c r="QXA7" s="24"/>
      <c r="QXB7" s="24"/>
      <c r="QXC7" s="24"/>
      <c r="QXD7" s="24"/>
      <c r="QXE7" s="24"/>
      <c r="QXF7" s="24"/>
      <c r="QXG7" s="24"/>
      <c r="QXH7" s="24"/>
      <c r="QXI7" s="24"/>
      <c r="QXJ7" s="24"/>
      <c r="QXK7" s="24"/>
      <c r="QXL7" s="24"/>
      <c r="QXM7" s="24"/>
      <c r="QXN7" s="24"/>
      <c r="QXO7" s="24"/>
      <c r="QXP7" s="24"/>
      <c r="QXQ7" s="24"/>
      <c r="QXR7" s="24"/>
      <c r="QXS7" s="24"/>
      <c r="QXT7" s="24"/>
      <c r="QXU7" s="24"/>
      <c r="QXV7" s="24"/>
      <c r="QXW7" s="24"/>
      <c r="QXX7" s="24"/>
      <c r="QXY7" s="24"/>
      <c r="QXZ7" s="24"/>
      <c r="QYA7" s="24"/>
      <c r="QYB7" s="24"/>
      <c r="QYC7" s="24"/>
      <c r="QYD7" s="24"/>
      <c r="QYE7" s="24"/>
      <c r="QYF7" s="24"/>
      <c r="QYG7" s="24"/>
      <c r="QYH7" s="24"/>
      <c r="QYI7" s="24"/>
      <c r="QYJ7" s="24"/>
      <c r="QYK7" s="24"/>
      <c r="QYL7" s="24"/>
      <c r="QYM7" s="24"/>
      <c r="QYN7" s="24"/>
      <c r="QYO7" s="24"/>
      <c r="QYP7" s="24"/>
      <c r="QYQ7" s="24"/>
      <c r="QYR7" s="24"/>
      <c r="QYS7" s="24"/>
      <c r="QYT7" s="24"/>
      <c r="QYU7" s="24"/>
      <c r="QYV7" s="24"/>
      <c r="QYW7" s="24"/>
      <c r="QYX7" s="24"/>
      <c r="QYY7" s="24"/>
      <c r="QYZ7" s="24"/>
      <c r="QZA7" s="24"/>
      <c r="QZB7" s="24"/>
      <c r="QZC7" s="24"/>
      <c r="QZD7" s="24"/>
      <c r="QZE7" s="24"/>
      <c r="QZF7" s="24"/>
      <c r="QZG7" s="24"/>
      <c r="QZH7" s="24"/>
      <c r="QZI7" s="24"/>
      <c r="QZJ7" s="24"/>
      <c r="QZK7" s="24"/>
      <c r="QZL7" s="24"/>
      <c r="QZM7" s="24"/>
      <c r="QZN7" s="24"/>
      <c r="QZO7" s="24"/>
      <c r="QZP7" s="24"/>
      <c r="QZQ7" s="24"/>
      <c r="QZR7" s="24"/>
      <c r="QZS7" s="24"/>
      <c r="QZT7" s="24"/>
      <c r="QZU7" s="24"/>
      <c r="QZV7" s="24"/>
      <c r="QZW7" s="24"/>
      <c r="QZX7" s="24"/>
      <c r="QZY7" s="24"/>
      <c r="QZZ7" s="24"/>
      <c r="RAA7" s="24"/>
      <c r="RAB7" s="24"/>
      <c r="RAC7" s="24"/>
      <c r="RAD7" s="24"/>
      <c r="RAE7" s="24"/>
      <c r="RAF7" s="24"/>
      <c r="RAG7" s="24"/>
      <c r="RAH7" s="24"/>
      <c r="RAI7" s="24"/>
      <c r="RAJ7" s="24"/>
      <c r="RAK7" s="24"/>
      <c r="RAL7" s="24"/>
      <c r="RAM7" s="24"/>
      <c r="RAN7" s="24"/>
      <c r="RAO7" s="24"/>
      <c r="RAP7" s="24"/>
      <c r="RAQ7" s="24"/>
      <c r="RAR7" s="24"/>
      <c r="RAS7" s="24"/>
      <c r="RAT7" s="24"/>
      <c r="RAU7" s="24"/>
      <c r="RAV7" s="24"/>
      <c r="RAW7" s="24"/>
      <c r="RAX7" s="24"/>
      <c r="RAY7" s="24"/>
      <c r="RAZ7" s="24"/>
      <c r="RBA7" s="24"/>
      <c r="RBB7" s="24"/>
      <c r="RBC7" s="24"/>
      <c r="RBD7" s="24"/>
      <c r="RBE7" s="24"/>
      <c r="RBF7" s="24"/>
      <c r="RBG7" s="24"/>
      <c r="RBH7" s="24"/>
      <c r="RBI7" s="24"/>
      <c r="RBJ7" s="24"/>
      <c r="RBK7" s="24"/>
      <c r="RBL7" s="24"/>
      <c r="RBM7" s="24"/>
      <c r="RBN7" s="24"/>
      <c r="RBO7" s="24"/>
      <c r="RBP7" s="24"/>
      <c r="RBQ7" s="24"/>
      <c r="RBR7" s="24"/>
      <c r="RBS7" s="24"/>
      <c r="RBT7" s="24"/>
      <c r="RBU7" s="24"/>
      <c r="RBV7" s="24"/>
      <c r="RBW7" s="24"/>
      <c r="RBX7" s="24"/>
      <c r="RBY7" s="24"/>
      <c r="RBZ7" s="24"/>
      <c r="RCA7" s="24"/>
      <c r="RCB7" s="24"/>
      <c r="RCC7" s="24"/>
      <c r="RCD7" s="24"/>
      <c r="RCE7" s="24"/>
      <c r="RCF7" s="24"/>
      <c r="RCG7" s="24"/>
      <c r="RCH7" s="24"/>
      <c r="RCI7" s="24"/>
      <c r="RCJ7" s="24"/>
      <c r="RCK7" s="24"/>
      <c r="RCL7" s="24"/>
      <c r="RCM7" s="24"/>
      <c r="RCN7" s="24"/>
      <c r="RCO7" s="24"/>
      <c r="RCP7" s="24"/>
      <c r="RCQ7" s="24"/>
      <c r="RCR7" s="24"/>
      <c r="RCS7" s="24"/>
      <c r="RCT7" s="24"/>
      <c r="RCU7" s="24"/>
      <c r="RCV7" s="24"/>
      <c r="RCW7" s="24"/>
      <c r="RCX7" s="24"/>
      <c r="RCY7" s="24"/>
      <c r="RCZ7" s="24"/>
      <c r="RDA7" s="24"/>
      <c r="RDB7" s="24"/>
      <c r="RDC7" s="24"/>
      <c r="RDD7" s="24"/>
      <c r="RDE7" s="24"/>
      <c r="RDF7" s="24"/>
      <c r="RDG7" s="24"/>
      <c r="RDH7" s="24"/>
      <c r="RDI7" s="24"/>
      <c r="RDJ7" s="24"/>
      <c r="RDK7" s="24"/>
      <c r="RDL7" s="24"/>
      <c r="RDM7" s="24"/>
      <c r="RDN7" s="24"/>
      <c r="RDO7" s="24"/>
      <c r="RDP7" s="24"/>
      <c r="RDQ7" s="24"/>
      <c r="RDR7" s="24"/>
      <c r="RDS7" s="24"/>
      <c r="RDT7" s="24"/>
      <c r="RDU7" s="24"/>
      <c r="RDV7" s="24"/>
      <c r="RDW7" s="24"/>
      <c r="RDX7" s="24"/>
      <c r="RDY7" s="24"/>
      <c r="RDZ7" s="24"/>
      <c r="REA7" s="24"/>
      <c r="REB7" s="24"/>
      <c r="REC7" s="24"/>
      <c r="RED7" s="24"/>
      <c r="REE7" s="24"/>
      <c r="REF7" s="24"/>
      <c r="REG7" s="24"/>
      <c r="REH7" s="24"/>
      <c r="REI7" s="24"/>
      <c r="REJ7" s="24"/>
      <c r="REK7" s="24"/>
      <c r="REL7" s="24"/>
      <c r="REM7" s="24"/>
      <c r="REN7" s="24"/>
      <c r="REO7" s="24"/>
      <c r="REP7" s="24"/>
      <c r="REQ7" s="24"/>
      <c r="RER7" s="24"/>
      <c r="RES7" s="24"/>
      <c r="RET7" s="24"/>
      <c r="REU7" s="24"/>
      <c r="REV7" s="24"/>
      <c r="REW7" s="24"/>
      <c r="REX7" s="24"/>
      <c r="REY7" s="24"/>
      <c r="REZ7" s="24"/>
      <c r="RFA7" s="24"/>
      <c r="RFB7" s="24"/>
      <c r="RFC7" s="24"/>
      <c r="RFD7" s="24"/>
      <c r="RFE7" s="24"/>
      <c r="RFF7" s="24"/>
      <c r="RFG7" s="24"/>
      <c r="RFH7" s="24"/>
      <c r="RFI7" s="24"/>
      <c r="RFJ7" s="24"/>
      <c r="RFK7" s="24"/>
      <c r="RFL7" s="24"/>
      <c r="RFM7" s="24"/>
      <c r="RFN7" s="24"/>
      <c r="RFO7" s="24"/>
      <c r="RFP7" s="24"/>
      <c r="RFQ7" s="24"/>
      <c r="RFR7" s="24"/>
      <c r="RFS7" s="24"/>
      <c r="RFT7" s="24"/>
      <c r="RFU7" s="24"/>
      <c r="RFV7" s="24"/>
      <c r="RFW7" s="24"/>
      <c r="RFX7" s="24"/>
      <c r="RFY7" s="24"/>
      <c r="RFZ7" s="24"/>
      <c r="RGA7" s="24"/>
      <c r="RGB7" s="24"/>
      <c r="RGC7" s="24"/>
      <c r="RGD7" s="24"/>
      <c r="RGE7" s="24"/>
      <c r="RGF7" s="24"/>
      <c r="RGG7" s="24"/>
      <c r="RGH7" s="24"/>
      <c r="RGI7" s="24"/>
      <c r="RGJ7" s="24"/>
      <c r="RGK7" s="24"/>
      <c r="RGL7" s="24"/>
      <c r="RGM7" s="24"/>
      <c r="RGN7" s="24"/>
      <c r="RGO7" s="24"/>
      <c r="RGP7" s="24"/>
      <c r="RGQ7" s="24"/>
      <c r="RGR7" s="24"/>
      <c r="RGS7" s="24"/>
      <c r="RGT7" s="24"/>
      <c r="RGU7" s="24"/>
      <c r="RGV7" s="24"/>
      <c r="RGW7" s="24"/>
      <c r="RGX7" s="24"/>
      <c r="RGY7" s="24"/>
      <c r="RGZ7" s="24"/>
      <c r="RHA7" s="24"/>
      <c r="RHB7" s="24"/>
      <c r="RHC7" s="24"/>
      <c r="RHD7" s="24"/>
      <c r="RHE7" s="24"/>
      <c r="RHF7" s="24"/>
      <c r="RHG7" s="24"/>
      <c r="RHH7" s="24"/>
      <c r="RHI7" s="24"/>
      <c r="RHJ7" s="24"/>
      <c r="RHK7" s="24"/>
      <c r="RHL7" s="24"/>
      <c r="RHM7" s="24"/>
      <c r="RHN7" s="24"/>
      <c r="RHO7" s="24"/>
      <c r="RHP7" s="24"/>
      <c r="RHQ7" s="24"/>
      <c r="RHR7" s="24"/>
      <c r="RHS7" s="24"/>
      <c r="RHT7" s="24"/>
      <c r="RHU7" s="24"/>
      <c r="RHV7" s="24"/>
      <c r="RHW7" s="24"/>
      <c r="RHX7" s="24"/>
      <c r="RHY7" s="24"/>
      <c r="RHZ7" s="24"/>
      <c r="RIA7" s="24"/>
      <c r="RIB7" s="24"/>
      <c r="RIC7" s="24"/>
      <c r="RID7" s="24"/>
      <c r="RIE7" s="24"/>
      <c r="RIF7" s="24"/>
      <c r="RIG7" s="24"/>
      <c r="RIH7" s="24"/>
      <c r="RII7" s="24"/>
      <c r="RIJ7" s="24"/>
      <c r="RIK7" s="24"/>
      <c r="RIL7" s="24"/>
      <c r="RIM7" s="24"/>
      <c r="RIN7" s="24"/>
      <c r="RIO7" s="24"/>
      <c r="RIP7" s="24"/>
      <c r="RIQ7" s="24"/>
      <c r="RIR7" s="24"/>
      <c r="RIS7" s="24"/>
      <c r="RIT7" s="24"/>
      <c r="RIU7" s="24"/>
      <c r="RIV7" s="24"/>
      <c r="RIW7" s="24"/>
      <c r="RIX7" s="24"/>
      <c r="RIY7" s="24"/>
      <c r="RIZ7" s="24"/>
      <c r="RJA7" s="24"/>
      <c r="RJB7" s="24"/>
      <c r="RJC7" s="24"/>
      <c r="RJD7" s="24"/>
      <c r="RJE7" s="24"/>
      <c r="RJF7" s="24"/>
      <c r="RJG7" s="24"/>
      <c r="RJH7" s="24"/>
      <c r="RJI7" s="24"/>
      <c r="RJJ7" s="24"/>
      <c r="RJK7" s="24"/>
      <c r="RJL7" s="24"/>
      <c r="RJM7" s="24"/>
      <c r="RJN7" s="24"/>
      <c r="RJO7" s="24"/>
      <c r="RJP7" s="24"/>
      <c r="RJQ7" s="24"/>
      <c r="RJR7" s="24"/>
      <c r="RJS7" s="24"/>
      <c r="RJT7" s="24"/>
      <c r="RJU7" s="24"/>
      <c r="RJV7" s="24"/>
      <c r="RJW7" s="24"/>
      <c r="RJX7" s="24"/>
      <c r="RJY7" s="24"/>
      <c r="RJZ7" s="24"/>
      <c r="RKA7" s="24"/>
      <c r="RKB7" s="24"/>
      <c r="RKC7" s="24"/>
      <c r="RKD7" s="24"/>
      <c r="RKE7" s="24"/>
      <c r="RKF7" s="24"/>
      <c r="RKG7" s="24"/>
      <c r="RKH7" s="24"/>
      <c r="RKI7" s="24"/>
      <c r="RKJ7" s="24"/>
      <c r="RKK7" s="24"/>
      <c r="RKL7" s="24"/>
      <c r="RKM7" s="24"/>
      <c r="RKN7" s="24"/>
      <c r="RKO7" s="24"/>
      <c r="RKP7" s="24"/>
      <c r="RKQ7" s="24"/>
      <c r="RKR7" s="24"/>
      <c r="RKS7" s="24"/>
      <c r="RKT7" s="24"/>
      <c r="RKU7" s="24"/>
      <c r="RKV7" s="24"/>
      <c r="RKW7" s="24"/>
      <c r="RKX7" s="24"/>
      <c r="RKY7" s="24"/>
      <c r="RKZ7" s="24"/>
      <c r="RLA7" s="24"/>
      <c r="RLB7" s="24"/>
      <c r="RLC7" s="24"/>
      <c r="RLD7" s="24"/>
      <c r="RLE7" s="24"/>
      <c r="RLF7" s="24"/>
      <c r="RLG7" s="24"/>
      <c r="RLH7" s="24"/>
      <c r="RLI7" s="24"/>
      <c r="RLJ7" s="24"/>
      <c r="RLK7" s="24"/>
      <c r="RLL7" s="24"/>
      <c r="RLM7" s="24"/>
      <c r="RLN7" s="24"/>
      <c r="RLO7" s="24"/>
      <c r="RLP7" s="24"/>
      <c r="RLQ7" s="24"/>
      <c r="RLR7" s="24"/>
      <c r="RLS7" s="24"/>
      <c r="RLT7" s="24"/>
      <c r="RLU7" s="24"/>
      <c r="RLV7" s="24"/>
      <c r="RLW7" s="24"/>
      <c r="RLX7" s="24"/>
      <c r="RLY7" s="24"/>
      <c r="RLZ7" s="24"/>
      <c r="RMA7" s="24"/>
      <c r="RMB7" s="24"/>
      <c r="RMC7" s="24"/>
      <c r="RMD7" s="24"/>
      <c r="RME7" s="24"/>
      <c r="RMF7" s="24"/>
      <c r="RMG7" s="24"/>
      <c r="RMH7" s="24"/>
      <c r="RMI7" s="24"/>
      <c r="RMJ7" s="24"/>
      <c r="RMK7" s="24"/>
      <c r="RML7" s="24"/>
      <c r="RMM7" s="24"/>
      <c r="RMN7" s="24"/>
      <c r="RMO7" s="24"/>
      <c r="RMP7" s="24"/>
      <c r="RMQ7" s="24"/>
      <c r="RMR7" s="24"/>
      <c r="RMS7" s="24"/>
      <c r="RMT7" s="24"/>
      <c r="RMU7" s="24"/>
      <c r="RMV7" s="24"/>
      <c r="RMW7" s="24"/>
      <c r="RMX7" s="24"/>
      <c r="RMY7" s="24"/>
      <c r="RMZ7" s="24"/>
      <c r="RNA7" s="24"/>
      <c r="RNB7" s="24"/>
      <c r="RNC7" s="24"/>
      <c r="RND7" s="24"/>
      <c r="RNE7" s="24"/>
      <c r="RNF7" s="24"/>
      <c r="RNG7" s="24"/>
      <c r="RNH7" s="24"/>
      <c r="RNI7" s="24"/>
      <c r="RNJ7" s="24"/>
      <c r="RNK7" s="24"/>
      <c r="RNL7" s="24"/>
      <c r="RNM7" s="24"/>
      <c r="RNN7" s="24"/>
      <c r="RNO7" s="24"/>
      <c r="RNP7" s="24"/>
      <c r="RNQ7" s="24"/>
      <c r="RNR7" s="24"/>
      <c r="RNS7" s="24"/>
      <c r="RNT7" s="24"/>
      <c r="RNU7" s="24"/>
      <c r="RNV7" s="24"/>
      <c r="RNW7" s="24"/>
      <c r="RNX7" s="24"/>
      <c r="RNY7" s="24"/>
      <c r="RNZ7" s="24"/>
      <c r="ROA7" s="24"/>
      <c r="ROB7" s="24"/>
      <c r="ROC7" s="24"/>
      <c r="ROD7" s="24"/>
      <c r="ROE7" s="24"/>
      <c r="ROF7" s="24"/>
      <c r="ROG7" s="24"/>
      <c r="ROH7" s="24"/>
      <c r="ROI7" s="24"/>
      <c r="ROJ7" s="24"/>
      <c r="ROK7" s="24"/>
      <c r="ROL7" s="24"/>
      <c r="ROM7" s="24"/>
      <c r="RON7" s="24"/>
      <c r="ROO7" s="24"/>
      <c r="ROP7" s="24"/>
      <c r="ROQ7" s="24"/>
      <c r="ROR7" s="24"/>
      <c r="ROS7" s="24"/>
      <c r="ROT7" s="24"/>
      <c r="ROU7" s="24"/>
      <c r="ROV7" s="24"/>
      <c r="ROW7" s="24"/>
      <c r="ROX7" s="24"/>
      <c r="ROY7" s="24"/>
      <c r="ROZ7" s="24"/>
      <c r="RPA7" s="24"/>
      <c r="RPB7" s="24"/>
      <c r="RPC7" s="24"/>
      <c r="RPD7" s="24"/>
      <c r="RPE7" s="24"/>
      <c r="RPF7" s="24"/>
      <c r="RPG7" s="24"/>
      <c r="RPH7" s="24"/>
      <c r="RPI7" s="24"/>
      <c r="RPJ7" s="24"/>
      <c r="RPK7" s="24"/>
      <c r="RPL7" s="24"/>
      <c r="RPM7" s="24"/>
      <c r="RPN7" s="24"/>
      <c r="RPO7" s="24"/>
      <c r="RPP7" s="24"/>
      <c r="RPQ7" s="24"/>
      <c r="RPR7" s="24"/>
      <c r="RPS7" s="24"/>
      <c r="RPT7" s="24"/>
      <c r="RPU7" s="24"/>
      <c r="RPV7" s="24"/>
      <c r="RPW7" s="24"/>
      <c r="RPX7" s="24"/>
      <c r="RPY7" s="24"/>
      <c r="RPZ7" s="24"/>
      <c r="RQA7" s="24"/>
      <c r="RQB7" s="24"/>
      <c r="RQC7" s="24"/>
      <c r="RQD7" s="24"/>
      <c r="RQE7" s="24"/>
      <c r="RQF7" s="24"/>
      <c r="RQG7" s="24"/>
      <c r="RQH7" s="24"/>
      <c r="RQI7" s="24"/>
      <c r="RQJ7" s="24"/>
      <c r="RQK7" s="24"/>
      <c r="RQL7" s="24"/>
      <c r="RQM7" s="24"/>
      <c r="RQN7" s="24"/>
      <c r="RQO7" s="24"/>
      <c r="RQP7" s="24"/>
      <c r="RQQ7" s="24"/>
      <c r="RQR7" s="24"/>
      <c r="RQS7" s="24"/>
      <c r="RQT7" s="24"/>
      <c r="RQU7" s="24"/>
      <c r="RQV7" s="24"/>
      <c r="RQW7" s="24"/>
      <c r="RQX7" s="24"/>
      <c r="RQY7" s="24"/>
      <c r="RQZ7" s="24"/>
      <c r="RRA7" s="24"/>
      <c r="RRB7" s="24"/>
      <c r="RRC7" s="24"/>
      <c r="RRD7" s="24"/>
      <c r="RRE7" s="24"/>
      <c r="RRF7" s="24"/>
      <c r="RRG7" s="24"/>
      <c r="RRH7" s="24"/>
      <c r="RRI7" s="24"/>
      <c r="RRJ7" s="24"/>
      <c r="RRK7" s="24"/>
      <c r="RRL7" s="24"/>
      <c r="RRM7" s="24"/>
      <c r="RRN7" s="24"/>
      <c r="RRO7" s="24"/>
      <c r="RRP7" s="24"/>
      <c r="RRQ7" s="24"/>
      <c r="RRR7" s="24"/>
      <c r="RRS7" s="24"/>
      <c r="RRT7" s="24"/>
      <c r="RRU7" s="24"/>
      <c r="RRV7" s="24"/>
      <c r="RRW7" s="24"/>
      <c r="RRX7" s="24"/>
      <c r="RRY7" s="24"/>
      <c r="RRZ7" s="24"/>
      <c r="RSA7" s="24"/>
      <c r="RSB7" s="24"/>
      <c r="RSC7" s="24"/>
      <c r="RSD7" s="24"/>
      <c r="RSE7" s="24"/>
      <c r="RSF7" s="24"/>
      <c r="RSG7" s="24"/>
      <c r="RSH7" s="24"/>
      <c r="RSI7" s="24"/>
      <c r="RSJ7" s="24"/>
      <c r="RSK7" s="24"/>
      <c r="RSL7" s="24"/>
      <c r="RSM7" s="24"/>
      <c r="RSN7" s="24"/>
      <c r="RSO7" s="24"/>
      <c r="RSP7" s="24"/>
      <c r="RSQ7" s="24"/>
      <c r="RSR7" s="24"/>
      <c r="RSS7" s="24"/>
      <c r="RST7" s="24"/>
      <c r="RSU7" s="24"/>
      <c r="RSV7" s="24"/>
      <c r="RSW7" s="24"/>
      <c r="RSX7" s="24"/>
      <c r="RSY7" s="24"/>
      <c r="RSZ7" s="24"/>
      <c r="RTA7" s="24"/>
      <c r="RTB7" s="24"/>
      <c r="RTC7" s="24"/>
      <c r="RTD7" s="24"/>
      <c r="RTE7" s="24"/>
      <c r="RTF7" s="24"/>
      <c r="RTG7" s="24"/>
      <c r="RTH7" s="24"/>
      <c r="RTI7" s="24"/>
      <c r="RTJ7" s="24"/>
      <c r="RTK7" s="24"/>
      <c r="RTL7" s="24"/>
      <c r="RTM7" s="24"/>
      <c r="RTN7" s="24"/>
      <c r="RTO7" s="24"/>
      <c r="RTP7" s="24"/>
      <c r="RTQ7" s="24"/>
      <c r="RTR7" s="24"/>
      <c r="RTS7" s="24"/>
      <c r="RTT7" s="24"/>
      <c r="RTU7" s="24"/>
      <c r="RTV7" s="24"/>
      <c r="RTW7" s="24"/>
      <c r="RTX7" s="24"/>
      <c r="RTY7" s="24"/>
      <c r="RTZ7" s="24"/>
      <c r="RUA7" s="24"/>
      <c r="RUB7" s="24"/>
      <c r="RUC7" s="24"/>
      <c r="RUD7" s="24"/>
      <c r="RUE7" s="24"/>
      <c r="RUF7" s="24"/>
      <c r="RUG7" s="24"/>
      <c r="RUH7" s="24"/>
      <c r="RUI7" s="24"/>
      <c r="RUJ7" s="24"/>
      <c r="RUK7" s="24"/>
      <c r="RUL7" s="24"/>
      <c r="RUM7" s="24"/>
      <c r="RUN7" s="24"/>
      <c r="RUO7" s="24"/>
      <c r="RUP7" s="24"/>
      <c r="RUQ7" s="24"/>
      <c r="RUR7" s="24"/>
      <c r="RUS7" s="24"/>
      <c r="RUT7" s="24"/>
      <c r="RUU7" s="24"/>
      <c r="RUV7" s="24"/>
      <c r="RUW7" s="24"/>
      <c r="RUX7" s="24"/>
      <c r="RUY7" s="24"/>
      <c r="RUZ7" s="24"/>
      <c r="RVA7" s="24"/>
      <c r="RVB7" s="24"/>
      <c r="RVC7" s="24"/>
      <c r="RVD7" s="24"/>
      <c r="RVE7" s="24"/>
      <c r="RVF7" s="24"/>
      <c r="RVG7" s="24"/>
      <c r="RVH7" s="24"/>
      <c r="RVI7" s="24"/>
      <c r="RVJ7" s="24"/>
      <c r="RVK7" s="24"/>
      <c r="RVL7" s="24"/>
      <c r="RVM7" s="24"/>
      <c r="RVN7" s="24"/>
      <c r="RVO7" s="24"/>
      <c r="RVP7" s="24"/>
      <c r="RVQ7" s="24"/>
      <c r="RVR7" s="24"/>
      <c r="RVS7" s="24"/>
      <c r="RVT7" s="24"/>
      <c r="RVU7" s="24"/>
      <c r="RVV7" s="24"/>
      <c r="RVW7" s="24"/>
      <c r="RVX7" s="24"/>
      <c r="RVY7" s="24"/>
      <c r="RVZ7" s="24"/>
      <c r="RWA7" s="24"/>
      <c r="RWB7" s="24"/>
      <c r="RWC7" s="24"/>
      <c r="RWD7" s="24"/>
      <c r="RWE7" s="24"/>
      <c r="RWF7" s="24"/>
      <c r="RWG7" s="24"/>
      <c r="RWH7" s="24"/>
      <c r="RWI7" s="24"/>
      <c r="RWJ7" s="24"/>
      <c r="RWK7" s="24"/>
      <c r="RWL7" s="24"/>
      <c r="RWM7" s="24"/>
      <c r="RWN7" s="24"/>
      <c r="RWO7" s="24"/>
      <c r="RWP7" s="24"/>
      <c r="RWQ7" s="24"/>
      <c r="RWR7" s="24"/>
      <c r="RWS7" s="24"/>
      <c r="RWT7" s="24"/>
      <c r="RWU7" s="24"/>
      <c r="RWV7" s="24"/>
      <c r="RWW7" s="24"/>
      <c r="RWX7" s="24"/>
      <c r="RWY7" s="24"/>
      <c r="RWZ7" s="24"/>
      <c r="RXA7" s="24"/>
      <c r="RXB7" s="24"/>
      <c r="RXC7" s="24"/>
      <c r="RXD7" s="24"/>
      <c r="RXE7" s="24"/>
      <c r="RXF7" s="24"/>
      <c r="RXG7" s="24"/>
      <c r="RXH7" s="24"/>
      <c r="RXI7" s="24"/>
      <c r="RXJ7" s="24"/>
      <c r="RXK7" s="24"/>
      <c r="RXL7" s="24"/>
      <c r="RXM7" s="24"/>
      <c r="RXN7" s="24"/>
      <c r="RXO7" s="24"/>
      <c r="RXP7" s="24"/>
      <c r="RXQ7" s="24"/>
      <c r="RXR7" s="24"/>
      <c r="RXS7" s="24"/>
      <c r="RXT7" s="24"/>
      <c r="RXU7" s="24"/>
      <c r="RXV7" s="24"/>
      <c r="RXW7" s="24"/>
      <c r="RXX7" s="24"/>
      <c r="RXY7" s="24"/>
      <c r="RXZ7" s="24"/>
      <c r="RYA7" s="24"/>
      <c r="RYB7" s="24"/>
      <c r="RYC7" s="24"/>
      <c r="RYD7" s="24"/>
      <c r="RYE7" s="24"/>
      <c r="RYF7" s="24"/>
      <c r="RYG7" s="24"/>
      <c r="RYH7" s="24"/>
      <c r="RYI7" s="24"/>
      <c r="RYJ7" s="24"/>
      <c r="RYK7" s="24"/>
      <c r="RYL7" s="24"/>
      <c r="RYM7" s="24"/>
      <c r="RYN7" s="24"/>
      <c r="RYO7" s="24"/>
      <c r="RYP7" s="24"/>
      <c r="RYQ7" s="24"/>
      <c r="RYR7" s="24"/>
      <c r="RYS7" s="24"/>
      <c r="RYT7" s="24"/>
      <c r="RYU7" s="24"/>
      <c r="RYV7" s="24"/>
      <c r="RYW7" s="24"/>
      <c r="RYX7" s="24"/>
      <c r="RYY7" s="24"/>
      <c r="RYZ7" s="24"/>
      <c r="RZA7" s="24"/>
      <c r="RZB7" s="24"/>
      <c r="RZC7" s="24"/>
      <c r="RZD7" s="24"/>
      <c r="RZE7" s="24"/>
      <c r="RZF7" s="24"/>
      <c r="RZG7" s="24"/>
      <c r="RZH7" s="24"/>
      <c r="RZI7" s="24"/>
      <c r="RZJ7" s="24"/>
      <c r="RZK7" s="24"/>
      <c r="RZL7" s="24"/>
      <c r="RZM7" s="24"/>
      <c r="RZN7" s="24"/>
      <c r="RZO7" s="24"/>
      <c r="RZP7" s="24"/>
      <c r="RZQ7" s="24"/>
      <c r="RZR7" s="24"/>
      <c r="RZS7" s="24"/>
      <c r="RZT7" s="24"/>
      <c r="RZU7" s="24"/>
      <c r="RZV7" s="24"/>
      <c r="RZW7" s="24"/>
      <c r="RZX7" s="24"/>
      <c r="RZY7" s="24"/>
      <c r="RZZ7" s="24"/>
      <c r="SAA7" s="24"/>
      <c r="SAB7" s="24"/>
      <c r="SAC7" s="24"/>
      <c r="SAD7" s="24"/>
      <c r="SAE7" s="24"/>
      <c r="SAF7" s="24"/>
      <c r="SAG7" s="24"/>
      <c r="SAH7" s="24"/>
      <c r="SAI7" s="24"/>
      <c r="SAJ7" s="24"/>
      <c r="SAK7" s="24"/>
      <c r="SAL7" s="24"/>
      <c r="SAM7" s="24"/>
      <c r="SAN7" s="24"/>
      <c r="SAO7" s="24"/>
      <c r="SAP7" s="24"/>
      <c r="SAQ7" s="24"/>
      <c r="SAR7" s="24"/>
      <c r="SAS7" s="24"/>
      <c r="SAT7" s="24"/>
      <c r="SAU7" s="24"/>
      <c r="SAV7" s="24"/>
      <c r="SAW7" s="24"/>
      <c r="SAX7" s="24"/>
      <c r="SAY7" s="24"/>
      <c r="SAZ7" s="24"/>
      <c r="SBA7" s="24"/>
      <c r="SBB7" s="24"/>
      <c r="SBC7" s="24"/>
      <c r="SBD7" s="24"/>
      <c r="SBE7" s="24"/>
      <c r="SBF7" s="24"/>
      <c r="SBG7" s="24"/>
      <c r="SBH7" s="24"/>
      <c r="SBI7" s="24"/>
      <c r="SBJ7" s="24"/>
      <c r="SBK7" s="24"/>
      <c r="SBL7" s="24"/>
      <c r="SBM7" s="24"/>
      <c r="SBN7" s="24"/>
      <c r="SBO7" s="24"/>
      <c r="SBP7" s="24"/>
      <c r="SBQ7" s="24"/>
      <c r="SBR7" s="24"/>
      <c r="SBS7" s="24"/>
      <c r="SBT7" s="24"/>
      <c r="SBU7" s="24"/>
      <c r="SBV7" s="24"/>
      <c r="SBW7" s="24"/>
      <c r="SBX7" s="24"/>
      <c r="SBY7" s="24"/>
      <c r="SBZ7" s="24"/>
      <c r="SCA7" s="24"/>
      <c r="SCB7" s="24"/>
      <c r="SCC7" s="24"/>
      <c r="SCD7" s="24"/>
      <c r="SCE7" s="24"/>
      <c r="SCF7" s="24"/>
      <c r="SCG7" s="24"/>
      <c r="SCH7" s="24"/>
      <c r="SCI7" s="24"/>
      <c r="SCJ7" s="24"/>
      <c r="SCK7" s="24"/>
      <c r="SCL7" s="24"/>
      <c r="SCM7" s="24"/>
      <c r="SCN7" s="24"/>
      <c r="SCO7" s="24"/>
      <c r="SCP7" s="24"/>
      <c r="SCQ7" s="24"/>
      <c r="SCR7" s="24"/>
      <c r="SCS7" s="24"/>
      <c r="SCT7" s="24"/>
      <c r="SCU7" s="24"/>
      <c r="SCV7" s="24"/>
      <c r="SCW7" s="24"/>
      <c r="SCX7" s="24"/>
      <c r="SCY7" s="24"/>
      <c r="SCZ7" s="24"/>
      <c r="SDA7" s="24"/>
      <c r="SDB7" s="24"/>
      <c r="SDC7" s="24"/>
      <c r="SDD7" s="24"/>
      <c r="SDE7" s="24"/>
      <c r="SDF7" s="24"/>
      <c r="SDG7" s="24"/>
      <c r="SDH7" s="24"/>
      <c r="SDI7" s="24"/>
      <c r="SDJ7" s="24"/>
      <c r="SDK7" s="24"/>
      <c r="SDL7" s="24"/>
      <c r="SDM7" s="24"/>
      <c r="SDN7" s="24"/>
      <c r="SDO7" s="24"/>
      <c r="SDP7" s="24"/>
      <c r="SDQ7" s="24"/>
      <c r="SDR7" s="24"/>
      <c r="SDS7" s="24"/>
      <c r="SDT7" s="24"/>
      <c r="SDU7" s="24"/>
      <c r="SDV7" s="24"/>
      <c r="SDW7" s="24"/>
      <c r="SDX7" s="24"/>
      <c r="SDY7" s="24"/>
      <c r="SDZ7" s="24"/>
      <c r="SEA7" s="24"/>
      <c r="SEB7" s="24"/>
      <c r="SEC7" s="24"/>
      <c r="SED7" s="24"/>
      <c r="SEE7" s="24"/>
      <c r="SEF7" s="24"/>
      <c r="SEG7" s="24"/>
      <c r="SEH7" s="24"/>
      <c r="SEI7" s="24"/>
      <c r="SEJ7" s="24"/>
      <c r="SEK7" s="24"/>
      <c r="SEL7" s="24"/>
      <c r="SEM7" s="24"/>
      <c r="SEN7" s="24"/>
      <c r="SEO7" s="24"/>
      <c r="SEP7" s="24"/>
      <c r="SEQ7" s="24"/>
      <c r="SER7" s="24"/>
      <c r="SES7" s="24"/>
      <c r="SET7" s="24"/>
      <c r="SEU7" s="24"/>
      <c r="SEV7" s="24"/>
      <c r="SEW7" s="24"/>
      <c r="SEX7" s="24"/>
      <c r="SEY7" s="24"/>
      <c r="SEZ7" s="24"/>
      <c r="SFA7" s="24"/>
      <c r="SFB7" s="24"/>
      <c r="SFC7" s="24"/>
      <c r="SFD7" s="24"/>
      <c r="SFE7" s="24"/>
      <c r="SFF7" s="24"/>
      <c r="SFG7" s="24"/>
      <c r="SFH7" s="24"/>
      <c r="SFI7" s="24"/>
      <c r="SFJ7" s="24"/>
      <c r="SFK7" s="24"/>
      <c r="SFL7" s="24"/>
      <c r="SFM7" s="24"/>
      <c r="SFN7" s="24"/>
      <c r="SFO7" s="24"/>
      <c r="SFP7" s="24"/>
      <c r="SFQ7" s="24"/>
      <c r="SFR7" s="24"/>
      <c r="SFS7" s="24"/>
      <c r="SFT7" s="24"/>
      <c r="SFU7" s="24"/>
      <c r="SFV7" s="24"/>
      <c r="SFW7" s="24"/>
      <c r="SFX7" s="24"/>
      <c r="SFY7" s="24"/>
      <c r="SFZ7" s="24"/>
      <c r="SGA7" s="24"/>
      <c r="SGB7" s="24"/>
      <c r="SGC7" s="24"/>
      <c r="SGD7" s="24"/>
      <c r="SGE7" s="24"/>
      <c r="SGF7" s="24"/>
      <c r="SGG7" s="24"/>
      <c r="SGH7" s="24"/>
      <c r="SGI7" s="24"/>
      <c r="SGJ7" s="24"/>
      <c r="SGK7" s="24"/>
      <c r="SGL7" s="24"/>
      <c r="SGM7" s="24"/>
      <c r="SGN7" s="24"/>
      <c r="SGO7" s="24"/>
      <c r="SGP7" s="24"/>
      <c r="SGQ7" s="24"/>
      <c r="SGR7" s="24"/>
      <c r="SGS7" s="24"/>
      <c r="SGT7" s="24"/>
      <c r="SGU7" s="24"/>
      <c r="SGV7" s="24"/>
      <c r="SGW7" s="24"/>
      <c r="SGX7" s="24"/>
      <c r="SGY7" s="24"/>
      <c r="SGZ7" s="24"/>
      <c r="SHA7" s="24"/>
      <c r="SHB7" s="24"/>
      <c r="SHC7" s="24"/>
      <c r="SHD7" s="24"/>
      <c r="SHE7" s="24"/>
      <c r="SHF7" s="24"/>
      <c r="SHG7" s="24"/>
      <c r="SHH7" s="24"/>
      <c r="SHI7" s="24"/>
      <c r="SHJ7" s="24"/>
      <c r="SHK7" s="24"/>
      <c r="SHL7" s="24"/>
      <c r="SHM7" s="24"/>
      <c r="SHN7" s="24"/>
      <c r="SHO7" s="24"/>
      <c r="SHP7" s="24"/>
      <c r="SHQ7" s="24"/>
      <c r="SHR7" s="24"/>
      <c r="SHS7" s="24"/>
      <c r="SHT7" s="24"/>
      <c r="SHU7" s="24"/>
      <c r="SHV7" s="24"/>
      <c r="SHW7" s="24"/>
      <c r="SHX7" s="24"/>
      <c r="SHY7" s="24"/>
      <c r="SHZ7" s="24"/>
      <c r="SIA7" s="24"/>
      <c r="SIB7" s="24"/>
      <c r="SIC7" s="24"/>
      <c r="SID7" s="24"/>
      <c r="SIE7" s="24"/>
      <c r="SIF7" s="24"/>
      <c r="SIG7" s="24"/>
      <c r="SIH7" s="24"/>
      <c r="SII7" s="24"/>
      <c r="SIJ7" s="24"/>
      <c r="SIK7" s="24"/>
      <c r="SIL7" s="24"/>
      <c r="SIM7" s="24"/>
      <c r="SIN7" s="24"/>
      <c r="SIO7" s="24"/>
      <c r="SIP7" s="24"/>
      <c r="SIQ7" s="24"/>
      <c r="SIR7" s="24"/>
      <c r="SIS7" s="24"/>
      <c r="SIT7" s="24"/>
      <c r="SIU7" s="24"/>
      <c r="SIV7" s="24"/>
      <c r="SIW7" s="24"/>
      <c r="SIX7" s="24"/>
      <c r="SIY7" s="24"/>
      <c r="SIZ7" s="24"/>
      <c r="SJA7" s="24"/>
      <c r="SJB7" s="24"/>
      <c r="SJC7" s="24"/>
      <c r="SJD7" s="24"/>
      <c r="SJE7" s="24"/>
      <c r="SJF7" s="24"/>
      <c r="SJG7" s="24"/>
      <c r="SJH7" s="24"/>
      <c r="SJI7" s="24"/>
      <c r="SJJ7" s="24"/>
      <c r="SJK7" s="24"/>
      <c r="SJL7" s="24"/>
      <c r="SJM7" s="24"/>
      <c r="SJN7" s="24"/>
      <c r="SJO7" s="24"/>
      <c r="SJP7" s="24"/>
      <c r="SJQ7" s="24"/>
      <c r="SJR7" s="24"/>
      <c r="SJS7" s="24"/>
      <c r="SJT7" s="24"/>
      <c r="SJU7" s="24"/>
      <c r="SJV7" s="24"/>
      <c r="SJW7" s="24"/>
      <c r="SJX7" s="24"/>
      <c r="SJY7" s="24"/>
      <c r="SJZ7" s="24"/>
      <c r="SKA7" s="24"/>
      <c r="SKB7" s="24"/>
      <c r="SKC7" s="24"/>
      <c r="SKD7" s="24"/>
      <c r="SKE7" s="24"/>
      <c r="SKF7" s="24"/>
      <c r="SKG7" s="24"/>
      <c r="SKH7" s="24"/>
      <c r="SKI7" s="24"/>
      <c r="SKJ7" s="24"/>
      <c r="SKK7" s="24"/>
      <c r="SKL7" s="24"/>
      <c r="SKM7" s="24"/>
      <c r="SKN7" s="24"/>
      <c r="SKO7" s="24"/>
      <c r="SKP7" s="24"/>
      <c r="SKQ7" s="24"/>
      <c r="SKR7" s="24"/>
      <c r="SKS7" s="24"/>
      <c r="SKT7" s="24"/>
      <c r="SKU7" s="24"/>
      <c r="SKV7" s="24"/>
      <c r="SKW7" s="24"/>
      <c r="SKX7" s="24"/>
      <c r="SKY7" s="24"/>
      <c r="SKZ7" s="24"/>
      <c r="SLA7" s="24"/>
      <c r="SLB7" s="24"/>
      <c r="SLC7" s="24"/>
      <c r="SLD7" s="24"/>
      <c r="SLE7" s="24"/>
      <c r="SLF7" s="24"/>
      <c r="SLG7" s="24"/>
      <c r="SLH7" s="24"/>
      <c r="SLI7" s="24"/>
      <c r="SLJ7" s="24"/>
      <c r="SLK7" s="24"/>
      <c r="SLL7" s="24"/>
      <c r="SLM7" s="24"/>
      <c r="SLN7" s="24"/>
      <c r="SLO7" s="24"/>
      <c r="SLP7" s="24"/>
      <c r="SLQ7" s="24"/>
      <c r="SLR7" s="24"/>
      <c r="SLS7" s="24"/>
      <c r="SLT7" s="24"/>
      <c r="SLU7" s="24"/>
      <c r="SLV7" s="24"/>
      <c r="SLW7" s="24"/>
      <c r="SLX7" s="24"/>
      <c r="SLY7" s="24"/>
      <c r="SLZ7" s="24"/>
      <c r="SMA7" s="24"/>
      <c r="SMB7" s="24"/>
      <c r="SMC7" s="24"/>
      <c r="SMD7" s="24"/>
      <c r="SME7" s="24"/>
      <c r="SMF7" s="24"/>
      <c r="SMG7" s="24"/>
      <c r="SMH7" s="24"/>
      <c r="SMI7" s="24"/>
      <c r="SMJ7" s="24"/>
      <c r="SMK7" s="24"/>
      <c r="SML7" s="24"/>
      <c r="SMM7" s="24"/>
      <c r="SMN7" s="24"/>
      <c r="SMO7" s="24"/>
      <c r="SMP7" s="24"/>
      <c r="SMQ7" s="24"/>
      <c r="SMR7" s="24"/>
      <c r="SMS7" s="24"/>
      <c r="SMT7" s="24"/>
      <c r="SMU7" s="24"/>
      <c r="SMV7" s="24"/>
      <c r="SMW7" s="24"/>
      <c r="SMX7" s="24"/>
      <c r="SMY7" s="24"/>
      <c r="SMZ7" s="24"/>
      <c r="SNA7" s="24"/>
      <c r="SNB7" s="24"/>
      <c r="SNC7" s="24"/>
      <c r="SND7" s="24"/>
      <c r="SNE7" s="24"/>
      <c r="SNF7" s="24"/>
      <c r="SNG7" s="24"/>
      <c r="SNH7" s="24"/>
      <c r="SNI7" s="24"/>
      <c r="SNJ7" s="24"/>
      <c r="SNK7" s="24"/>
      <c r="SNL7" s="24"/>
      <c r="SNM7" s="24"/>
      <c r="SNN7" s="24"/>
      <c r="SNO7" s="24"/>
      <c r="SNP7" s="24"/>
      <c r="SNQ7" s="24"/>
      <c r="SNR7" s="24"/>
      <c r="SNS7" s="24"/>
      <c r="SNT7" s="24"/>
      <c r="SNU7" s="24"/>
      <c r="SNV7" s="24"/>
      <c r="SNW7" s="24"/>
      <c r="SNX7" s="24"/>
      <c r="SNY7" s="24"/>
      <c r="SNZ7" s="24"/>
      <c r="SOA7" s="24"/>
      <c r="SOB7" s="24"/>
      <c r="SOC7" s="24"/>
      <c r="SOD7" s="24"/>
      <c r="SOE7" s="24"/>
      <c r="SOF7" s="24"/>
      <c r="SOG7" s="24"/>
      <c r="SOH7" s="24"/>
      <c r="SOI7" s="24"/>
      <c r="SOJ7" s="24"/>
      <c r="SOK7" s="24"/>
      <c r="SOL7" s="24"/>
      <c r="SOM7" s="24"/>
      <c r="SON7" s="24"/>
      <c r="SOO7" s="24"/>
      <c r="SOP7" s="24"/>
      <c r="SOQ7" s="24"/>
      <c r="SOR7" s="24"/>
      <c r="SOS7" s="24"/>
      <c r="SOT7" s="24"/>
      <c r="SOU7" s="24"/>
      <c r="SOV7" s="24"/>
      <c r="SOW7" s="24"/>
      <c r="SOX7" s="24"/>
      <c r="SOY7" s="24"/>
      <c r="SOZ7" s="24"/>
      <c r="SPA7" s="24"/>
      <c r="SPB7" s="24"/>
      <c r="SPC7" s="24"/>
      <c r="SPD7" s="24"/>
      <c r="SPE7" s="24"/>
      <c r="SPF7" s="24"/>
      <c r="SPG7" s="24"/>
      <c r="SPH7" s="24"/>
      <c r="SPI7" s="24"/>
      <c r="SPJ7" s="24"/>
      <c r="SPK7" s="24"/>
      <c r="SPL7" s="24"/>
      <c r="SPM7" s="24"/>
      <c r="SPN7" s="24"/>
      <c r="SPO7" s="24"/>
      <c r="SPP7" s="24"/>
      <c r="SPQ7" s="24"/>
      <c r="SPR7" s="24"/>
      <c r="SPS7" s="24"/>
      <c r="SPT7" s="24"/>
      <c r="SPU7" s="24"/>
      <c r="SPV7" s="24"/>
      <c r="SPW7" s="24"/>
      <c r="SPX7" s="24"/>
      <c r="SPY7" s="24"/>
      <c r="SPZ7" s="24"/>
      <c r="SQA7" s="24"/>
      <c r="SQB7" s="24"/>
      <c r="SQC7" s="24"/>
      <c r="SQD7" s="24"/>
      <c r="SQE7" s="24"/>
      <c r="SQF7" s="24"/>
      <c r="SQG7" s="24"/>
      <c r="SQH7" s="24"/>
      <c r="SQI7" s="24"/>
      <c r="SQJ7" s="24"/>
      <c r="SQK7" s="24"/>
      <c r="SQL7" s="24"/>
      <c r="SQM7" s="24"/>
      <c r="SQN7" s="24"/>
      <c r="SQO7" s="24"/>
      <c r="SQP7" s="24"/>
      <c r="SQQ7" s="24"/>
      <c r="SQR7" s="24"/>
      <c r="SQS7" s="24"/>
      <c r="SQT7" s="24"/>
      <c r="SQU7" s="24"/>
      <c r="SQV7" s="24"/>
      <c r="SQW7" s="24"/>
      <c r="SQX7" s="24"/>
      <c r="SQY7" s="24"/>
      <c r="SQZ7" s="24"/>
      <c r="SRA7" s="24"/>
      <c r="SRB7" s="24"/>
      <c r="SRC7" s="24"/>
      <c r="SRD7" s="24"/>
      <c r="SRE7" s="24"/>
      <c r="SRF7" s="24"/>
      <c r="SRG7" s="24"/>
      <c r="SRH7" s="24"/>
      <c r="SRI7" s="24"/>
      <c r="SRJ7" s="24"/>
      <c r="SRK7" s="24"/>
      <c r="SRL7" s="24"/>
      <c r="SRM7" s="24"/>
      <c r="SRN7" s="24"/>
      <c r="SRO7" s="24"/>
      <c r="SRP7" s="24"/>
      <c r="SRQ7" s="24"/>
      <c r="SRR7" s="24"/>
      <c r="SRS7" s="24"/>
      <c r="SRT7" s="24"/>
      <c r="SRU7" s="24"/>
      <c r="SRV7" s="24"/>
      <c r="SRW7" s="24"/>
      <c r="SRX7" s="24"/>
      <c r="SRY7" s="24"/>
      <c r="SRZ7" s="24"/>
      <c r="SSA7" s="24"/>
      <c r="SSB7" s="24"/>
      <c r="SSC7" s="24"/>
      <c r="SSD7" s="24"/>
      <c r="SSE7" s="24"/>
      <c r="SSF7" s="24"/>
      <c r="SSG7" s="24"/>
      <c r="SSH7" s="24"/>
      <c r="SSI7" s="24"/>
      <c r="SSJ7" s="24"/>
      <c r="SSK7" s="24"/>
      <c r="SSL7" s="24"/>
      <c r="SSM7" s="24"/>
      <c r="SSN7" s="24"/>
      <c r="SSO7" s="24"/>
      <c r="SSP7" s="24"/>
      <c r="SSQ7" s="24"/>
      <c r="SSR7" s="24"/>
      <c r="SSS7" s="24"/>
      <c r="SST7" s="24"/>
      <c r="SSU7" s="24"/>
      <c r="SSV7" s="24"/>
      <c r="SSW7" s="24"/>
      <c r="SSX7" s="24"/>
      <c r="SSY7" s="24"/>
      <c r="SSZ7" s="24"/>
      <c r="STA7" s="24"/>
      <c r="STB7" s="24"/>
      <c r="STC7" s="24"/>
      <c r="STD7" s="24"/>
      <c r="STE7" s="24"/>
      <c r="STF7" s="24"/>
      <c r="STG7" s="24"/>
      <c r="STH7" s="24"/>
      <c r="STI7" s="24"/>
      <c r="STJ7" s="24"/>
      <c r="STK7" s="24"/>
      <c r="STL7" s="24"/>
      <c r="STM7" s="24"/>
      <c r="STN7" s="24"/>
      <c r="STO7" s="24"/>
      <c r="STP7" s="24"/>
      <c r="STQ7" s="24"/>
      <c r="STR7" s="24"/>
      <c r="STS7" s="24"/>
      <c r="STT7" s="24"/>
      <c r="STU7" s="24"/>
      <c r="STV7" s="24"/>
      <c r="STW7" s="24"/>
      <c r="STX7" s="24"/>
      <c r="STY7" s="24"/>
      <c r="STZ7" s="24"/>
      <c r="SUA7" s="24"/>
      <c r="SUB7" s="24"/>
      <c r="SUC7" s="24"/>
      <c r="SUD7" s="24"/>
      <c r="SUE7" s="24"/>
      <c r="SUF7" s="24"/>
      <c r="SUG7" s="24"/>
      <c r="SUH7" s="24"/>
      <c r="SUI7" s="24"/>
      <c r="SUJ7" s="24"/>
      <c r="SUK7" s="24"/>
      <c r="SUL7" s="24"/>
      <c r="SUM7" s="24"/>
      <c r="SUN7" s="24"/>
      <c r="SUO7" s="24"/>
      <c r="SUP7" s="24"/>
      <c r="SUQ7" s="24"/>
      <c r="SUR7" s="24"/>
      <c r="SUS7" s="24"/>
      <c r="SUT7" s="24"/>
      <c r="SUU7" s="24"/>
      <c r="SUV7" s="24"/>
      <c r="SUW7" s="24"/>
      <c r="SUX7" s="24"/>
      <c r="SUY7" s="24"/>
      <c r="SUZ7" s="24"/>
      <c r="SVA7" s="24"/>
      <c r="SVB7" s="24"/>
      <c r="SVC7" s="24"/>
      <c r="SVD7" s="24"/>
      <c r="SVE7" s="24"/>
      <c r="SVF7" s="24"/>
      <c r="SVG7" s="24"/>
      <c r="SVH7" s="24"/>
      <c r="SVI7" s="24"/>
      <c r="SVJ7" s="24"/>
      <c r="SVK7" s="24"/>
      <c r="SVL7" s="24"/>
      <c r="SVM7" s="24"/>
      <c r="SVN7" s="24"/>
      <c r="SVO7" s="24"/>
      <c r="SVP7" s="24"/>
      <c r="SVQ7" s="24"/>
      <c r="SVR7" s="24"/>
      <c r="SVS7" s="24"/>
      <c r="SVT7" s="24"/>
      <c r="SVU7" s="24"/>
      <c r="SVV7" s="24"/>
      <c r="SVW7" s="24"/>
      <c r="SVX7" s="24"/>
      <c r="SVY7" s="24"/>
      <c r="SVZ7" s="24"/>
      <c r="SWA7" s="24"/>
      <c r="SWB7" s="24"/>
      <c r="SWC7" s="24"/>
      <c r="SWD7" s="24"/>
      <c r="SWE7" s="24"/>
      <c r="SWF7" s="24"/>
      <c r="SWG7" s="24"/>
      <c r="SWH7" s="24"/>
      <c r="SWI7" s="24"/>
      <c r="SWJ7" s="24"/>
      <c r="SWK7" s="24"/>
      <c r="SWL7" s="24"/>
      <c r="SWM7" s="24"/>
      <c r="SWN7" s="24"/>
      <c r="SWO7" s="24"/>
      <c r="SWP7" s="24"/>
      <c r="SWQ7" s="24"/>
      <c r="SWR7" s="24"/>
      <c r="SWS7" s="24"/>
      <c r="SWT7" s="24"/>
      <c r="SWU7" s="24"/>
      <c r="SWV7" s="24"/>
      <c r="SWW7" s="24"/>
      <c r="SWX7" s="24"/>
      <c r="SWY7" s="24"/>
      <c r="SWZ7" s="24"/>
      <c r="SXA7" s="24"/>
      <c r="SXB7" s="24"/>
      <c r="SXC7" s="24"/>
      <c r="SXD7" s="24"/>
      <c r="SXE7" s="24"/>
      <c r="SXF7" s="24"/>
      <c r="SXG7" s="24"/>
      <c r="SXH7" s="24"/>
      <c r="SXI7" s="24"/>
      <c r="SXJ7" s="24"/>
      <c r="SXK7" s="24"/>
      <c r="SXL7" s="24"/>
      <c r="SXM7" s="24"/>
      <c r="SXN7" s="24"/>
      <c r="SXO7" s="24"/>
      <c r="SXP7" s="24"/>
      <c r="SXQ7" s="24"/>
      <c r="SXR7" s="24"/>
      <c r="SXS7" s="24"/>
      <c r="SXT7" s="24"/>
      <c r="SXU7" s="24"/>
      <c r="SXV7" s="24"/>
      <c r="SXW7" s="24"/>
      <c r="SXX7" s="24"/>
      <c r="SXY7" s="24"/>
      <c r="SXZ7" s="24"/>
      <c r="SYA7" s="24"/>
      <c r="SYB7" s="24"/>
      <c r="SYC7" s="24"/>
      <c r="SYD7" s="24"/>
      <c r="SYE7" s="24"/>
      <c r="SYF7" s="24"/>
      <c r="SYG7" s="24"/>
      <c r="SYH7" s="24"/>
      <c r="SYI7" s="24"/>
      <c r="SYJ7" s="24"/>
      <c r="SYK7" s="24"/>
      <c r="SYL7" s="24"/>
      <c r="SYM7" s="24"/>
      <c r="SYN7" s="24"/>
      <c r="SYO7" s="24"/>
      <c r="SYP7" s="24"/>
      <c r="SYQ7" s="24"/>
      <c r="SYR7" s="24"/>
      <c r="SYS7" s="24"/>
      <c r="SYT7" s="24"/>
      <c r="SYU7" s="24"/>
      <c r="SYV7" s="24"/>
      <c r="SYW7" s="24"/>
      <c r="SYX7" s="24"/>
      <c r="SYY7" s="24"/>
      <c r="SYZ7" s="24"/>
      <c r="SZA7" s="24"/>
      <c r="SZB7" s="24"/>
      <c r="SZC7" s="24"/>
      <c r="SZD7" s="24"/>
      <c r="SZE7" s="24"/>
      <c r="SZF7" s="24"/>
      <c r="SZG7" s="24"/>
      <c r="SZH7" s="24"/>
      <c r="SZI7" s="24"/>
      <c r="SZJ7" s="24"/>
      <c r="SZK7" s="24"/>
      <c r="SZL7" s="24"/>
      <c r="SZM7" s="24"/>
      <c r="SZN7" s="24"/>
      <c r="SZO7" s="24"/>
      <c r="SZP7" s="24"/>
      <c r="SZQ7" s="24"/>
      <c r="SZR7" s="24"/>
      <c r="SZS7" s="24"/>
      <c r="SZT7" s="24"/>
      <c r="SZU7" s="24"/>
      <c r="SZV7" s="24"/>
      <c r="SZW7" s="24"/>
      <c r="SZX7" s="24"/>
      <c r="SZY7" s="24"/>
      <c r="SZZ7" s="24"/>
      <c r="TAA7" s="24"/>
      <c r="TAB7" s="24"/>
      <c r="TAC7" s="24"/>
      <c r="TAD7" s="24"/>
      <c r="TAE7" s="24"/>
      <c r="TAF7" s="24"/>
      <c r="TAG7" s="24"/>
      <c r="TAH7" s="24"/>
      <c r="TAI7" s="24"/>
      <c r="TAJ7" s="24"/>
      <c r="TAK7" s="24"/>
      <c r="TAL7" s="24"/>
      <c r="TAM7" s="24"/>
      <c r="TAN7" s="24"/>
      <c r="TAO7" s="24"/>
      <c r="TAP7" s="24"/>
      <c r="TAQ7" s="24"/>
      <c r="TAR7" s="24"/>
      <c r="TAS7" s="24"/>
      <c r="TAT7" s="24"/>
      <c r="TAU7" s="24"/>
      <c r="TAV7" s="24"/>
      <c r="TAW7" s="24"/>
      <c r="TAX7" s="24"/>
      <c r="TAY7" s="24"/>
      <c r="TAZ7" s="24"/>
      <c r="TBA7" s="24"/>
      <c r="TBB7" s="24"/>
      <c r="TBC7" s="24"/>
      <c r="TBD7" s="24"/>
      <c r="TBE7" s="24"/>
      <c r="TBF7" s="24"/>
      <c r="TBG7" s="24"/>
      <c r="TBH7" s="24"/>
      <c r="TBI7" s="24"/>
      <c r="TBJ7" s="24"/>
      <c r="TBK7" s="24"/>
      <c r="TBL7" s="24"/>
      <c r="TBM7" s="24"/>
      <c r="TBN7" s="24"/>
      <c r="TBO7" s="24"/>
      <c r="TBP7" s="24"/>
      <c r="TBQ7" s="24"/>
      <c r="TBR7" s="24"/>
      <c r="TBS7" s="24"/>
      <c r="TBT7" s="24"/>
      <c r="TBU7" s="24"/>
      <c r="TBV7" s="24"/>
      <c r="TBW7" s="24"/>
      <c r="TBX7" s="24"/>
      <c r="TBY7" s="24"/>
      <c r="TBZ7" s="24"/>
      <c r="TCA7" s="24"/>
      <c r="TCB7" s="24"/>
      <c r="TCC7" s="24"/>
      <c r="TCD7" s="24"/>
      <c r="TCE7" s="24"/>
      <c r="TCF7" s="24"/>
      <c r="TCG7" s="24"/>
      <c r="TCH7" s="24"/>
      <c r="TCI7" s="24"/>
      <c r="TCJ7" s="24"/>
      <c r="TCK7" s="24"/>
      <c r="TCL7" s="24"/>
      <c r="TCM7" s="24"/>
      <c r="TCN7" s="24"/>
      <c r="TCO7" s="24"/>
      <c r="TCP7" s="24"/>
      <c r="TCQ7" s="24"/>
      <c r="TCR7" s="24"/>
      <c r="TCS7" s="24"/>
      <c r="TCT7" s="24"/>
      <c r="TCU7" s="24"/>
      <c r="TCV7" s="24"/>
      <c r="TCW7" s="24"/>
      <c r="TCX7" s="24"/>
      <c r="TCY7" s="24"/>
      <c r="TCZ7" s="24"/>
      <c r="TDA7" s="24"/>
      <c r="TDB7" s="24"/>
      <c r="TDC7" s="24"/>
      <c r="TDD7" s="24"/>
      <c r="TDE7" s="24"/>
      <c r="TDF7" s="24"/>
      <c r="TDG7" s="24"/>
      <c r="TDH7" s="24"/>
      <c r="TDI7" s="24"/>
      <c r="TDJ7" s="24"/>
      <c r="TDK7" s="24"/>
      <c r="TDL7" s="24"/>
      <c r="TDM7" s="24"/>
      <c r="TDN7" s="24"/>
      <c r="TDO7" s="24"/>
      <c r="TDP7" s="24"/>
      <c r="TDQ7" s="24"/>
      <c r="TDR7" s="24"/>
      <c r="TDS7" s="24"/>
      <c r="TDT7" s="24"/>
      <c r="TDU7" s="24"/>
      <c r="TDV7" s="24"/>
      <c r="TDW7" s="24"/>
      <c r="TDX7" s="24"/>
      <c r="TDY7" s="24"/>
      <c r="TDZ7" s="24"/>
      <c r="TEA7" s="24"/>
      <c r="TEB7" s="24"/>
      <c r="TEC7" s="24"/>
      <c r="TED7" s="24"/>
      <c r="TEE7" s="24"/>
      <c r="TEF7" s="24"/>
      <c r="TEG7" s="24"/>
      <c r="TEH7" s="24"/>
      <c r="TEI7" s="24"/>
      <c r="TEJ7" s="24"/>
      <c r="TEK7" s="24"/>
      <c r="TEL7" s="24"/>
      <c r="TEM7" s="24"/>
      <c r="TEN7" s="24"/>
      <c r="TEO7" s="24"/>
      <c r="TEP7" s="24"/>
      <c r="TEQ7" s="24"/>
      <c r="TER7" s="24"/>
      <c r="TES7" s="24"/>
      <c r="TET7" s="24"/>
      <c r="TEU7" s="24"/>
      <c r="TEV7" s="24"/>
      <c r="TEW7" s="24"/>
      <c r="TEX7" s="24"/>
      <c r="TEY7" s="24"/>
      <c r="TEZ7" s="24"/>
      <c r="TFA7" s="24"/>
      <c r="TFB7" s="24"/>
      <c r="TFC7" s="24"/>
      <c r="TFD7" s="24"/>
      <c r="TFE7" s="24"/>
      <c r="TFF7" s="24"/>
      <c r="TFG7" s="24"/>
      <c r="TFH7" s="24"/>
      <c r="TFI7" s="24"/>
      <c r="TFJ7" s="24"/>
      <c r="TFK7" s="24"/>
      <c r="TFL7" s="24"/>
      <c r="TFM7" s="24"/>
      <c r="TFN7" s="24"/>
      <c r="TFO7" s="24"/>
      <c r="TFP7" s="24"/>
      <c r="TFQ7" s="24"/>
      <c r="TFR7" s="24"/>
      <c r="TFS7" s="24"/>
      <c r="TFT7" s="24"/>
      <c r="TFU7" s="24"/>
      <c r="TFV7" s="24"/>
      <c r="TFW7" s="24"/>
      <c r="TFX7" s="24"/>
      <c r="TFY7" s="24"/>
      <c r="TFZ7" s="24"/>
      <c r="TGA7" s="24"/>
      <c r="TGB7" s="24"/>
      <c r="TGC7" s="24"/>
      <c r="TGD7" s="24"/>
      <c r="TGE7" s="24"/>
      <c r="TGF7" s="24"/>
      <c r="TGG7" s="24"/>
      <c r="TGH7" s="24"/>
      <c r="TGI7" s="24"/>
      <c r="TGJ7" s="24"/>
      <c r="TGK7" s="24"/>
      <c r="TGL7" s="24"/>
      <c r="TGM7" s="24"/>
      <c r="TGN7" s="24"/>
      <c r="TGO7" s="24"/>
      <c r="TGP7" s="24"/>
      <c r="TGQ7" s="24"/>
      <c r="TGR7" s="24"/>
      <c r="TGS7" s="24"/>
      <c r="TGT7" s="24"/>
      <c r="TGU7" s="24"/>
      <c r="TGV7" s="24"/>
      <c r="TGW7" s="24"/>
      <c r="TGX7" s="24"/>
      <c r="TGY7" s="24"/>
      <c r="TGZ7" s="24"/>
      <c r="THA7" s="24"/>
      <c r="THB7" s="24"/>
      <c r="THC7" s="24"/>
      <c r="THD7" s="24"/>
      <c r="THE7" s="24"/>
      <c r="THF7" s="24"/>
      <c r="THG7" s="24"/>
      <c r="THH7" s="24"/>
      <c r="THI7" s="24"/>
      <c r="THJ7" s="24"/>
      <c r="THK7" s="24"/>
      <c r="THL7" s="24"/>
      <c r="THM7" s="24"/>
      <c r="THN7" s="24"/>
      <c r="THO7" s="24"/>
      <c r="THP7" s="24"/>
      <c r="THQ7" s="24"/>
      <c r="THR7" s="24"/>
      <c r="THS7" s="24"/>
      <c r="THT7" s="24"/>
      <c r="THU7" s="24"/>
      <c r="THV7" s="24"/>
      <c r="THW7" s="24"/>
      <c r="THX7" s="24"/>
      <c r="THY7" s="24"/>
      <c r="THZ7" s="24"/>
      <c r="TIA7" s="24"/>
      <c r="TIB7" s="24"/>
      <c r="TIC7" s="24"/>
      <c r="TID7" s="24"/>
      <c r="TIE7" s="24"/>
      <c r="TIF7" s="24"/>
      <c r="TIG7" s="24"/>
      <c r="TIH7" s="24"/>
      <c r="TII7" s="24"/>
      <c r="TIJ7" s="24"/>
      <c r="TIK7" s="24"/>
      <c r="TIL7" s="24"/>
      <c r="TIM7" s="24"/>
      <c r="TIN7" s="24"/>
      <c r="TIO7" s="24"/>
      <c r="TIP7" s="24"/>
      <c r="TIQ7" s="24"/>
      <c r="TIR7" s="24"/>
      <c r="TIS7" s="24"/>
      <c r="TIT7" s="24"/>
      <c r="TIU7" s="24"/>
      <c r="TIV7" s="24"/>
      <c r="TIW7" s="24"/>
      <c r="TIX7" s="24"/>
      <c r="TIY7" s="24"/>
      <c r="TIZ7" s="24"/>
      <c r="TJA7" s="24"/>
      <c r="TJB7" s="24"/>
      <c r="TJC7" s="24"/>
      <c r="TJD7" s="24"/>
      <c r="TJE7" s="24"/>
      <c r="TJF7" s="24"/>
      <c r="TJG7" s="24"/>
      <c r="TJH7" s="24"/>
      <c r="TJI7" s="24"/>
      <c r="TJJ7" s="24"/>
      <c r="TJK7" s="24"/>
      <c r="TJL7" s="24"/>
      <c r="TJM7" s="24"/>
      <c r="TJN7" s="24"/>
      <c r="TJO7" s="24"/>
      <c r="TJP7" s="24"/>
      <c r="TJQ7" s="24"/>
      <c r="TJR7" s="24"/>
      <c r="TJS7" s="24"/>
      <c r="TJT7" s="24"/>
      <c r="TJU7" s="24"/>
      <c r="TJV7" s="24"/>
      <c r="TJW7" s="24"/>
      <c r="TJX7" s="24"/>
      <c r="TJY7" s="24"/>
      <c r="TJZ7" s="24"/>
      <c r="TKA7" s="24"/>
      <c r="TKB7" s="24"/>
      <c r="TKC7" s="24"/>
      <c r="TKD7" s="24"/>
      <c r="TKE7" s="24"/>
      <c r="TKF7" s="24"/>
      <c r="TKG7" s="24"/>
      <c r="TKH7" s="24"/>
      <c r="TKI7" s="24"/>
      <c r="TKJ7" s="24"/>
      <c r="TKK7" s="24"/>
      <c r="TKL7" s="24"/>
      <c r="TKM7" s="24"/>
      <c r="TKN7" s="24"/>
      <c r="TKO7" s="24"/>
      <c r="TKP7" s="24"/>
      <c r="TKQ7" s="24"/>
      <c r="TKR7" s="24"/>
      <c r="TKS7" s="24"/>
      <c r="TKT7" s="24"/>
      <c r="TKU7" s="24"/>
      <c r="TKV7" s="24"/>
      <c r="TKW7" s="24"/>
      <c r="TKX7" s="24"/>
      <c r="TKY7" s="24"/>
      <c r="TKZ7" s="24"/>
      <c r="TLA7" s="24"/>
      <c r="TLB7" s="24"/>
      <c r="TLC7" s="24"/>
      <c r="TLD7" s="24"/>
      <c r="TLE7" s="24"/>
      <c r="TLF7" s="24"/>
      <c r="TLG7" s="24"/>
      <c r="TLH7" s="24"/>
      <c r="TLI7" s="24"/>
      <c r="TLJ7" s="24"/>
      <c r="TLK7" s="24"/>
      <c r="TLL7" s="24"/>
      <c r="TLM7" s="24"/>
      <c r="TLN7" s="24"/>
      <c r="TLO7" s="24"/>
      <c r="TLP7" s="24"/>
      <c r="TLQ7" s="24"/>
      <c r="TLR7" s="24"/>
      <c r="TLS7" s="24"/>
      <c r="TLT7" s="24"/>
      <c r="TLU7" s="24"/>
      <c r="TLV7" s="24"/>
      <c r="TLW7" s="24"/>
      <c r="TLX7" s="24"/>
      <c r="TLY7" s="24"/>
      <c r="TLZ7" s="24"/>
      <c r="TMA7" s="24"/>
      <c r="TMB7" s="24"/>
      <c r="TMC7" s="24"/>
      <c r="TMD7" s="24"/>
      <c r="TME7" s="24"/>
      <c r="TMF7" s="24"/>
      <c r="TMG7" s="24"/>
      <c r="TMH7" s="24"/>
      <c r="TMI7" s="24"/>
      <c r="TMJ7" s="24"/>
      <c r="TMK7" s="24"/>
      <c r="TML7" s="24"/>
      <c r="TMM7" s="24"/>
      <c r="TMN7" s="24"/>
      <c r="TMO7" s="24"/>
      <c r="TMP7" s="24"/>
      <c r="TMQ7" s="24"/>
      <c r="TMR7" s="24"/>
      <c r="TMS7" s="24"/>
      <c r="TMT7" s="24"/>
      <c r="TMU7" s="24"/>
      <c r="TMV7" s="24"/>
      <c r="TMW7" s="24"/>
      <c r="TMX7" s="24"/>
      <c r="TMY7" s="24"/>
      <c r="TMZ7" s="24"/>
      <c r="TNA7" s="24"/>
      <c r="TNB7" s="24"/>
      <c r="TNC7" s="24"/>
      <c r="TND7" s="24"/>
      <c r="TNE7" s="24"/>
      <c r="TNF7" s="24"/>
      <c r="TNG7" s="24"/>
      <c r="TNH7" s="24"/>
      <c r="TNI7" s="24"/>
      <c r="TNJ7" s="24"/>
      <c r="TNK7" s="24"/>
      <c r="TNL7" s="24"/>
      <c r="TNM7" s="24"/>
      <c r="TNN7" s="24"/>
      <c r="TNO7" s="24"/>
      <c r="TNP7" s="24"/>
      <c r="TNQ7" s="24"/>
      <c r="TNR7" s="24"/>
      <c r="TNS7" s="24"/>
      <c r="TNT7" s="24"/>
      <c r="TNU7" s="24"/>
      <c r="TNV7" s="24"/>
      <c r="TNW7" s="24"/>
      <c r="TNX7" s="24"/>
      <c r="TNY7" s="24"/>
      <c r="TNZ7" s="24"/>
      <c r="TOA7" s="24"/>
      <c r="TOB7" s="24"/>
      <c r="TOC7" s="24"/>
      <c r="TOD7" s="24"/>
      <c r="TOE7" s="24"/>
      <c r="TOF7" s="24"/>
      <c r="TOG7" s="24"/>
      <c r="TOH7" s="24"/>
      <c r="TOI7" s="24"/>
      <c r="TOJ7" s="24"/>
      <c r="TOK7" s="24"/>
      <c r="TOL7" s="24"/>
      <c r="TOM7" s="24"/>
      <c r="TON7" s="24"/>
      <c r="TOO7" s="24"/>
      <c r="TOP7" s="24"/>
      <c r="TOQ7" s="24"/>
      <c r="TOR7" s="24"/>
      <c r="TOS7" s="24"/>
      <c r="TOT7" s="24"/>
      <c r="TOU7" s="24"/>
      <c r="TOV7" s="24"/>
      <c r="TOW7" s="24"/>
      <c r="TOX7" s="24"/>
      <c r="TOY7" s="24"/>
      <c r="TOZ7" s="24"/>
      <c r="TPA7" s="24"/>
      <c r="TPB7" s="24"/>
      <c r="TPC7" s="24"/>
      <c r="TPD7" s="24"/>
      <c r="TPE7" s="24"/>
      <c r="TPF7" s="24"/>
      <c r="TPG7" s="24"/>
      <c r="TPH7" s="24"/>
      <c r="TPI7" s="24"/>
      <c r="TPJ7" s="24"/>
      <c r="TPK7" s="24"/>
      <c r="TPL7" s="24"/>
      <c r="TPM7" s="24"/>
      <c r="TPN7" s="24"/>
      <c r="TPO7" s="24"/>
      <c r="TPP7" s="24"/>
      <c r="TPQ7" s="24"/>
      <c r="TPR7" s="24"/>
      <c r="TPS7" s="24"/>
      <c r="TPT7" s="24"/>
      <c r="TPU7" s="24"/>
      <c r="TPV7" s="24"/>
      <c r="TPW7" s="24"/>
      <c r="TPX7" s="24"/>
      <c r="TPY7" s="24"/>
      <c r="TPZ7" s="24"/>
      <c r="TQA7" s="24"/>
      <c r="TQB7" s="24"/>
      <c r="TQC7" s="24"/>
      <c r="TQD7" s="24"/>
      <c r="TQE7" s="24"/>
      <c r="TQF7" s="24"/>
      <c r="TQG7" s="24"/>
      <c r="TQH7" s="24"/>
      <c r="TQI7" s="24"/>
      <c r="TQJ7" s="24"/>
      <c r="TQK7" s="24"/>
      <c r="TQL7" s="24"/>
      <c r="TQM7" s="24"/>
      <c r="TQN7" s="24"/>
      <c r="TQO7" s="24"/>
      <c r="TQP7" s="24"/>
      <c r="TQQ7" s="24"/>
      <c r="TQR7" s="24"/>
      <c r="TQS7" s="24"/>
      <c r="TQT7" s="24"/>
      <c r="TQU7" s="24"/>
      <c r="TQV7" s="24"/>
      <c r="TQW7" s="24"/>
      <c r="TQX7" s="24"/>
      <c r="TQY7" s="24"/>
      <c r="TQZ7" s="24"/>
      <c r="TRA7" s="24"/>
      <c r="TRB7" s="24"/>
      <c r="TRC7" s="24"/>
      <c r="TRD7" s="24"/>
      <c r="TRE7" s="24"/>
      <c r="TRF7" s="24"/>
      <c r="TRG7" s="24"/>
      <c r="TRH7" s="24"/>
      <c r="TRI7" s="24"/>
      <c r="TRJ7" s="24"/>
      <c r="TRK7" s="24"/>
      <c r="TRL7" s="24"/>
      <c r="TRM7" s="24"/>
      <c r="TRN7" s="24"/>
      <c r="TRO7" s="24"/>
      <c r="TRP7" s="24"/>
      <c r="TRQ7" s="24"/>
      <c r="TRR7" s="24"/>
      <c r="TRS7" s="24"/>
      <c r="TRT7" s="24"/>
      <c r="TRU7" s="24"/>
      <c r="TRV7" s="24"/>
      <c r="TRW7" s="24"/>
      <c r="TRX7" s="24"/>
      <c r="TRY7" s="24"/>
      <c r="TRZ7" s="24"/>
      <c r="TSA7" s="24"/>
      <c r="TSB7" s="24"/>
      <c r="TSC7" s="24"/>
      <c r="TSD7" s="24"/>
      <c r="TSE7" s="24"/>
      <c r="TSF7" s="24"/>
      <c r="TSG7" s="24"/>
      <c r="TSH7" s="24"/>
      <c r="TSI7" s="24"/>
      <c r="TSJ7" s="24"/>
      <c r="TSK7" s="24"/>
      <c r="TSL7" s="24"/>
      <c r="TSM7" s="24"/>
      <c r="TSN7" s="24"/>
      <c r="TSO7" s="24"/>
      <c r="TSP7" s="24"/>
      <c r="TSQ7" s="24"/>
      <c r="TSR7" s="24"/>
      <c r="TSS7" s="24"/>
      <c r="TST7" s="24"/>
      <c r="TSU7" s="24"/>
      <c r="TSV7" s="24"/>
      <c r="TSW7" s="24"/>
      <c r="TSX7" s="24"/>
      <c r="TSY7" s="24"/>
      <c r="TSZ7" s="24"/>
      <c r="TTA7" s="24"/>
      <c r="TTB7" s="24"/>
      <c r="TTC7" s="24"/>
      <c r="TTD7" s="24"/>
      <c r="TTE7" s="24"/>
      <c r="TTF7" s="24"/>
      <c r="TTG7" s="24"/>
      <c r="TTH7" s="24"/>
      <c r="TTI7" s="24"/>
      <c r="TTJ7" s="24"/>
      <c r="TTK7" s="24"/>
      <c r="TTL7" s="24"/>
      <c r="TTM7" s="24"/>
      <c r="TTN7" s="24"/>
      <c r="TTO7" s="24"/>
      <c r="TTP7" s="24"/>
      <c r="TTQ7" s="24"/>
      <c r="TTR7" s="24"/>
      <c r="TTS7" s="24"/>
      <c r="TTT7" s="24"/>
      <c r="TTU7" s="24"/>
      <c r="TTV7" s="24"/>
      <c r="TTW7" s="24"/>
      <c r="TTX7" s="24"/>
      <c r="TTY7" s="24"/>
      <c r="TTZ7" s="24"/>
      <c r="TUA7" s="24"/>
      <c r="TUB7" s="24"/>
      <c r="TUC7" s="24"/>
      <c r="TUD7" s="24"/>
      <c r="TUE7" s="24"/>
      <c r="TUF7" s="24"/>
      <c r="TUG7" s="24"/>
      <c r="TUH7" s="24"/>
      <c r="TUI7" s="24"/>
      <c r="TUJ7" s="24"/>
      <c r="TUK7" s="24"/>
      <c r="TUL7" s="24"/>
      <c r="TUM7" s="24"/>
      <c r="TUN7" s="24"/>
      <c r="TUO7" s="24"/>
      <c r="TUP7" s="24"/>
      <c r="TUQ7" s="24"/>
      <c r="TUR7" s="24"/>
      <c r="TUS7" s="24"/>
      <c r="TUT7" s="24"/>
      <c r="TUU7" s="24"/>
      <c r="TUV7" s="24"/>
      <c r="TUW7" s="24"/>
      <c r="TUX7" s="24"/>
      <c r="TUY7" s="24"/>
      <c r="TUZ7" s="24"/>
      <c r="TVA7" s="24"/>
      <c r="TVB7" s="24"/>
      <c r="TVC7" s="24"/>
      <c r="TVD7" s="24"/>
      <c r="TVE7" s="24"/>
      <c r="TVF7" s="24"/>
      <c r="TVG7" s="24"/>
      <c r="TVH7" s="24"/>
      <c r="TVI7" s="24"/>
      <c r="TVJ7" s="24"/>
      <c r="TVK7" s="24"/>
      <c r="TVL7" s="24"/>
      <c r="TVM7" s="24"/>
      <c r="TVN7" s="24"/>
      <c r="TVO7" s="24"/>
      <c r="TVP7" s="24"/>
      <c r="TVQ7" s="24"/>
      <c r="TVR7" s="24"/>
      <c r="TVS7" s="24"/>
      <c r="TVT7" s="24"/>
      <c r="TVU7" s="24"/>
      <c r="TVV7" s="24"/>
      <c r="TVW7" s="24"/>
      <c r="TVX7" s="24"/>
      <c r="TVY7" s="24"/>
      <c r="TVZ7" s="24"/>
      <c r="TWA7" s="24"/>
      <c r="TWB7" s="24"/>
      <c r="TWC7" s="24"/>
      <c r="TWD7" s="24"/>
      <c r="TWE7" s="24"/>
      <c r="TWF7" s="24"/>
      <c r="TWG7" s="24"/>
      <c r="TWH7" s="24"/>
      <c r="TWI7" s="24"/>
      <c r="TWJ7" s="24"/>
      <c r="TWK7" s="24"/>
      <c r="TWL7" s="24"/>
      <c r="TWM7" s="24"/>
      <c r="TWN7" s="24"/>
      <c r="TWO7" s="24"/>
      <c r="TWP7" s="24"/>
      <c r="TWQ7" s="24"/>
      <c r="TWR7" s="24"/>
      <c r="TWS7" s="24"/>
      <c r="TWT7" s="24"/>
      <c r="TWU7" s="24"/>
      <c r="TWV7" s="24"/>
      <c r="TWW7" s="24"/>
      <c r="TWX7" s="24"/>
      <c r="TWY7" s="24"/>
      <c r="TWZ7" s="24"/>
      <c r="TXA7" s="24"/>
      <c r="TXB7" s="24"/>
      <c r="TXC7" s="24"/>
      <c r="TXD7" s="24"/>
      <c r="TXE7" s="24"/>
      <c r="TXF7" s="24"/>
      <c r="TXG7" s="24"/>
      <c r="TXH7" s="24"/>
      <c r="TXI7" s="24"/>
      <c r="TXJ7" s="24"/>
      <c r="TXK7" s="24"/>
      <c r="TXL7" s="24"/>
      <c r="TXM7" s="24"/>
      <c r="TXN7" s="24"/>
      <c r="TXO7" s="24"/>
      <c r="TXP7" s="24"/>
      <c r="TXQ7" s="24"/>
      <c r="TXR7" s="24"/>
      <c r="TXS7" s="24"/>
      <c r="TXT7" s="24"/>
      <c r="TXU7" s="24"/>
      <c r="TXV7" s="24"/>
      <c r="TXW7" s="24"/>
      <c r="TXX7" s="24"/>
      <c r="TXY7" s="24"/>
      <c r="TXZ7" s="24"/>
      <c r="TYA7" s="24"/>
      <c r="TYB7" s="24"/>
      <c r="TYC7" s="24"/>
      <c r="TYD7" s="24"/>
      <c r="TYE7" s="24"/>
      <c r="TYF7" s="24"/>
      <c r="TYG7" s="24"/>
      <c r="TYH7" s="24"/>
      <c r="TYI7" s="24"/>
      <c r="TYJ7" s="24"/>
      <c r="TYK7" s="24"/>
      <c r="TYL7" s="24"/>
      <c r="TYM7" s="24"/>
      <c r="TYN7" s="24"/>
      <c r="TYO7" s="24"/>
      <c r="TYP7" s="24"/>
      <c r="TYQ7" s="24"/>
      <c r="TYR7" s="24"/>
      <c r="TYS7" s="24"/>
      <c r="TYT7" s="24"/>
      <c r="TYU7" s="24"/>
      <c r="TYV7" s="24"/>
      <c r="TYW7" s="24"/>
      <c r="TYX7" s="24"/>
      <c r="TYY7" s="24"/>
      <c r="TYZ7" s="24"/>
      <c r="TZA7" s="24"/>
      <c r="TZB7" s="24"/>
      <c r="TZC7" s="24"/>
      <c r="TZD7" s="24"/>
      <c r="TZE7" s="24"/>
      <c r="TZF7" s="24"/>
      <c r="TZG7" s="24"/>
      <c r="TZH7" s="24"/>
      <c r="TZI7" s="24"/>
      <c r="TZJ7" s="24"/>
      <c r="TZK7" s="24"/>
      <c r="TZL7" s="24"/>
      <c r="TZM7" s="24"/>
      <c r="TZN7" s="24"/>
      <c r="TZO7" s="24"/>
      <c r="TZP7" s="24"/>
      <c r="TZQ7" s="24"/>
      <c r="TZR7" s="24"/>
      <c r="TZS7" s="24"/>
      <c r="TZT7" s="24"/>
      <c r="TZU7" s="24"/>
      <c r="TZV7" s="24"/>
      <c r="TZW7" s="24"/>
      <c r="TZX7" s="24"/>
      <c r="TZY7" s="24"/>
      <c r="TZZ7" s="24"/>
      <c r="UAA7" s="24"/>
      <c r="UAB7" s="24"/>
      <c r="UAC7" s="24"/>
      <c r="UAD7" s="24"/>
      <c r="UAE7" s="24"/>
      <c r="UAF7" s="24"/>
      <c r="UAG7" s="24"/>
      <c r="UAH7" s="24"/>
      <c r="UAI7" s="24"/>
      <c r="UAJ7" s="24"/>
      <c r="UAK7" s="24"/>
      <c r="UAL7" s="24"/>
      <c r="UAM7" s="24"/>
      <c r="UAN7" s="24"/>
      <c r="UAO7" s="24"/>
      <c r="UAP7" s="24"/>
      <c r="UAQ7" s="24"/>
      <c r="UAR7" s="24"/>
      <c r="UAS7" s="24"/>
      <c r="UAT7" s="24"/>
      <c r="UAU7" s="24"/>
      <c r="UAV7" s="24"/>
      <c r="UAW7" s="24"/>
      <c r="UAX7" s="24"/>
      <c r="UAY7" s="24"/>
      <c r="UAZ7" s="24"/>
      <c r="UBA7" s="24"/>
      <c r="UBB7" s="24"/>
      <c r="UBC7" s="24"/>
      <c r="UBD7" s="24"/>
      <c r="UBE7" s="24"/>
      <c r="UBF7" s="24"/>
      <c r="UBG7" s="24"/>
      <c r="UBH7" s="24"/>
      <c r="UBI7" s="24"/>
      <c r="UBJ7" s="24"/>
      <c r="UBK7" s="24"/>
      <c r="UBL7" s="24"/>
      <c r="UBM7" s="24"/>
      <c r="UBN7" s="24"/>
      <c r="UBO7" s="24"/>
      <c r="UBP7" s="24"/>
      <c r="UBQ7" s="24"/>
      <c r="UBR7" s="24"/>
      <c r="UBS7" s="24"/>
      <c r="UBT7" s="24"/>
      <c r="UBU7" s="24"/>
      <c r="UBV7" s="24"/>
      <c r="UBW7" s="24"/>
      <c r="UBX7" s="24"/>
      <c r="UBY7" s="24"/>
      <c r="UBZ7" s="24"/>
      <c r="UCA7" s="24"/>
      <c r="UCB7" s="24"/>
      <c r="UCC7" s="24"/>
      <c r="UCD7" s="24"/>
      <c r="UCE7" s="24"/>
      <c r="UCF7" s="24"/>
      <c r="UCG7" s="24"/>
      <c r="UCH7" s="24"/>
      <c r="UCI7" s="24"/>
      <c r="UCJ7" s="24"/>
      <c r="UCK7" s="24"/>
      <c r="UCL7" s="24"/>
      <c r="UCM7" s="24"/>
      <c r="UCN7" s="24"/>
      <c r="UCO7" s="24"/>
      <c r="UCP7" s="24"/>
      <c r="UCQ7" s="24"/>
      <c r="UCR7" s="24"/>
      <c r="UCS7" s="24"/>
      <c r="UCT7" s="24"/>
      <c r="UCU7" s="24"/>
      <c r="UCV7" s="24"/>
      <c r="UCW7" s="24"/>
      <c r="UCX7" s="24"/>
      <c r="UCY7" s="24"/>
      <c r="UCZ7" s="24"/>
      <c r="UDA7" s="24"/>
      <c r="UDB7" s="24"/>
      <c r="UDC7" s="24"/>
      <c r="UDD7" s="24"/>
      <c r="UDE7" s="24"/>
      <c r="UDF7" s="24"/>
      <c r="UDG7" s="24"/>
      <c r="UDH7" s="24"/>
      <c r="UDI7" s="24"/>
      <c r="UDJ7" s="24"/>
      <c r="UDK7" s="24"/>
      <c r="UDL7" s="24"/>
      <c r="UDM7" s="24"/>
      <c r="UDN7" s="24"/>
      <c r="UDO7" s="24"/>
      <c r="UDP7" s="24"/>
      <c r="UDQ7" s="24"/>
      <c r="UDR7" s="24"/>
      <c r="UDS7" s="24"/>
      <c r="UDT7" s="24"/>
      <c r="UDU7" s="24"/>
      <c r="UDV7" s="24"/>
      <c r="UDW7" s="24"/>
      <c r="UDX7" s="24"/>
      <c r="UDY7" s="24"/>
      <c r="UDZ7" s="24"/>
      <c r="UEA7" s="24"/>
      <c r="UEB7" s="24"/>
      <c r="UEC7" s="24"/>
      <c r="UED7" s="24"/>
      <c r="UEE7" s="24"/>
      <c r="UEF7" s="24"/>
      <c r="UEG7" s="24"/>
      <c r="UEH7" s="24"/>
      <c r="UEI7" s="24"/>
      <c r="UEJ7" s="24"/>
      <c r="UEK7" s="24"/>
      <c r="UEL7" s="24"/>
      <c r="UEM7" s="24"/>
      <c r="UEN7" s="24"/>
      <c r="UEO7" s="24"/>
      <c r="UEP7" s="24"/>
      <c r="UEQ7" s="24"/>
      <c r="UER7" s="24"/>
      <c r="UES7" s="24"/>
      <c r="UET7" s="24"/>
      <c r="UEU7" s="24"/>
      <c r="UEV7" s="24"/>
      <c r="UEW7" s="24"/>
      <c r="UEX7" s="24"/>
      <c r="UEY7" s="24"/>
      <c r="UEZ7" s="24"/>
      <c r="UFA7" s="24"/>
      <c r="UFB7" s="24"/>
      <c r="UFC7" s="24"/>
      <c r="UFD7" s="24"/>
      <c r="UFE7" s="24"/>
      <c r="UFF7" s="24"/>
      <c r="UFG7" s="24"/>
      <c r="UFH7" s="24"/>
      <c r="UFI7" s="24"/>
      <c r="UFJ7" s="24"/>
      <c r="UFK7" s="24"/>
      <c r="UFL7" s="24"/>
      <c r="UFM7" s="24"/>
      <c r="UFN7" s="24"/>
      <c r="UFO7" s="24"/>
      <c r="UFP7" s="24"/>
      <c r="UFQ7" s="24"/>
      <c r="UFR7" s="24"/>
      <c r="UFS7" s="24"/>
      <c r="UFT7" s="24"/>
      <c r="UFU7" s="24"/>
      <c r="UFV7" s="24"/>
      <c r="UFW7" s="24"/>
      <c r="UFX7" s="24"/>
      <c r="UFY7" s="24"/>
      <c r="UFZ7" s="24"/>
      <c r="UGA7" s="24"/>
      <c r="UGB7" s="24"/>
      <c r="UGC7" s="24"/>
      <c r="UGD7" s="24"/>
      <c r="UGE7" s="24"/>
      <c r="UGF7" s="24"/>
      <c r="UGG7" s="24"/>
      <c r="UGH7" s="24"/>
      <c r="UGI7" s="24"/>
      <c r="UGJ7" s="24"/>
      <c r="UGK7" s="24"/>
      <c r="UGL7" s="24"/>
      <c r="UGM7" s="24"/>
      <c r="UGN7" s="24"/>
      <c r="UGO7" s="24"/>
      <c r="UGP7" s="24"/>
      <c r="UGQ7" s="24"/>
      <c r="UGR7" s="24"/>
      <c r="UGS7" s="24"/>
      <c r="UGT7" s="24"/>
      <c r="UGU7" s="24"/>
      <c r="UGV7" s="24"/>
      <c r="UGW7" s="24"/>
      <c r="UGX7" s="24"/>
      <c r="UGY7" s="24"/>
      <c r="UGZ7" s="24"/>
      <c r="UHA7" s="24"/>
      <c r="UHB7" s="24"/>
      <c r="UHC7" s="24"/>
      <c r="UHD7" s="24"/>
      <c r="UHE7" s="24"/>
      <c r="UHF7" s="24"/>
      <c r="UHG7" s="24"/>
      <c r="UHH7" s="24"/>
      <c r="UHI7" s="24"/>
      <c r="UHJ7" s="24"/>
      <c r="UHK7" s="24"/>
      <c r="UHL7" s="24"/>
      <c r="UHM7" s="24"/>
      <c r="UHN7" s="24"/>
      <c r="UHO7" s="24"/>
      <c r="UHP7" s="24"/>
      <c r="UHQ7" s="24"/>
      <c r="UHR7" s="24"/>
      <c r="UHS7" s="24"/>
      <c r="UHT7" s="24"/>
      <c r="UHU7" s="24"/>
      <c r="UHV7" s="24"/>
      <c r="UHW7" s="24"/>
      <c r="UHX7" s="24"/>
      <c r="UHY7" s="24"/>
      <c r="UHZ7" s="24"/>
      <c r="UIA7" s="24"/>
      <c r="UIB7" s="24"/>
      <c r="UIC7" s="24"/>
      <c r="UID7" s="24"/>
      <c r="UIE7" s="24"/>
      <c r="UIF7" s="24"/>
      <c r="UIG7" s="24"/>
      <c r="UIH7" s="24"/>
      <c r="UII7" s="24"/>
      <c r="UIJ7" s="24"/>
      <c r="UIK7" s="24"/>
      <c r="UIL7" s="24"/>
      <c r="UIM7" s="24"/>
      <c r="UIN7" s="24"/>
      <c r="UIO7" s="24"/>
      <c r="UIP7" s="24"/>
      <c r="UIQ7" s="24"/>
      <c r="UIR7" s="24"/>
      <c r="UIS7" s="24"/>
      <c r="UIT7" s="24"/>
      <c r="UIU7" s="24"/>
      <c r="UIV7" s="24"/>
      <c r="UIW7" s="24"/>
      <c r="UIX7" s="24"/>
      <c r="UIY7" s="24"/>
      <c r="UIZ7" s="24"/>
      <c r="UJA7" s="24"/>
      <c r="UJB7" s="24"/>
      <c r="UJC7" s="24"/>
      <c r="UJD7" s="24"/>
      <c r="UJE7" s="24"/>
      <c r="UJF7" s="24"/>
      <c r="UJG7" s="24"/>
      <c r="UJH7" s="24"/>
      <c r="UJI7" s="24"/>
      <c r="UJJ7" s="24"/>
      <c r="UJK7" s="24"/>
      <c r="UJL7" s="24"/>
      <c r="UJM7" s="24"/>
      <c r="UJN7" s="24"/>
      <c r="UJO7" s="24"/>
      <c r="UJP7" s="24"/>
      <c r="UJQ7" s="24"/>
      <c r="UJR7" s="24"/>
      <c r="UJS7" s="24"/>
      <c r="UJT7" s="24"/>
      <c r="UJU7" s="24"/>
      <c r="UJV7" s="24"/>
      <c r="UJW7" s="24"/>
      <c r="UJX7" s="24"/>
      <c r="UJY7" s="24"/>
      <c r="UJZ7" s="24"/>
      <c r="UKA7" s="24"/>
      <c r="UKB7" s="24"/>
      <c r="UKC7" s="24"/>
      <c r="UKD7" s="24"/>
      <c r="UKE7" s="24"/>
      <c r="UKF7" s="24"/>
      <c r="UKG7" s="24"/>
      <c r="UKH7" s="24"/>
      <c r="UKI7" s="24"/>
      <c r="UKJ7" s="24"/>
      <c r="UKK7" s="24"/>
      <c r="UKL7" s="24"/>
      <c r="UKM7" s="24"/>
      <c r="UKN7" s="24"/>
      <c r="UKO7" s="24"/>
      <c r="UKP7" s="24"/>
      <c r="UKQ7" s="24"/>
      <c r="UKR7" s="24"/>
      <c r="UKS7" s="24"/>
      <c r="UKT7" s="24"/>
      <c r="UKU7" s="24"/>
      <c r="UKV7" s="24"/>
      <c r="UKW7" s="24"/>
      <c r="UKX7" s="24"/>
      <c r="UKY7" s="24"/>
      <c r="UKZ7" s="24"/>
      <c r="ULA7" s="24"/>
      <c r="ULB7" s="24"/>
      <c r="ULC7" s="24"/>
      <c r="ULD7" s="24"/>
      <c r="ULE7" s="24"/>
      <c r="ULF7" s="24"/>
      <c r="ULG7" s="24"/>
      <c r="ULH7" s="24"/>
      <c r="ULI7" s="24"/>
      <c r="ULJ7" s="24"/>
      <c r="ULK7" s="24"/>
      <c r="ULL7" s="24"/>
      <c r="ULM7" s="24"/>
      <c r="ULN7" s="24"/>
      <c r="ULO7" s="24"/>
      <c r="ULP7" s="24"/>
      <c r="ULQ7" s="24"/>
      <c r="ULR7" s="24"/>
      <c r="ULS7" s="24"/>
      <c r="ULT7" s="24"/>
      <c r="ULU7" s="24"/>
      <c r="ULV7" s="24"/>
      <c r="ULW7" s="24"/>
      <c r="ULX7" s="24"/>
      <c r="ULY7" s="24"/>
      <c r="ULZ7" s="24"/>
      <c r="UMA7" s="24"/>
      <c r="UMB7" s="24"/>
      <c r="UMC7" s="24"/>
      <c r="UMD7" s="24"/>
      <c r="UME7" s="24"/>
      <c r="UMF7" s="24"/>
      <c r="UMG7" s="24"/>
      <c r="UMH7" s="24"/>
      <c r="UMI7" s="24"/>
      <c r="UMJ7" s="24"/>
      <c r="UMK7" s="24"/>
      <c r="UML7" s="24"/>
      <c r="UMM7" s="24"/>
      <c r="UMN7" s="24"/>
      <c r="UMO7" s="24"/>
      <c r="UMP7" s="24"/>
      <c r="UMQ7" s="24"/>
      <c r="UMR7" s="24"/>
      <c r="UMS7" s="24"/>
      <c r="UMT7" s="24"/>
      <c r="UMU7" s="24"/>
      <c r="UMV7" s="24"/>
      <c r="UMW7" s="24"/>
      <c r="UMX7" s="24"/>
      <c r="UMY7" s="24"/>
      <c r="UMZ7" s="24"/>
      <c r="UNA7" s="24"/>
      <c r="UNB7" s="24"/>
      <c r="UNC7" s="24"/>
      <c r="UND7" s="24"/>
      <c r="UNE7" s="24"/>
      <c r="UNF7" s="24"/>
      <c r="UNG7" s="24"/>
      <c r="UNH7" s="24"/>
      <c r="UNI7" s="24"/>
      <c r="UNJ7" s="24"/>
      <c r="UNK7" s="24"/>
      <c r="UNL7" s="24"/>
      <c r="UNM7" s="24"/>
      <c r="UNN7" s="24"/>
      <c r="UNO7" s="24"/>
      <c r="UNP7" s="24"/>
      <c r="UNQ7" s="24"/>
      <c r="UNR7" s="24"/>
      <c r="UNS7" s="24"/>
      <c r="UNT7" s="24"/>
      <c r="UNU7" s="24"/>
      <c r="UNV7" s="24"/>
      <c r="UNW7" s="24"/>
      <c r="UNX7" s="24"/>
      <c r="UNY7" s="24"/>
      <c r="UNZ7" s="24"/>
      <c r="UOA7" s="24"/>
      <c r="UOB7" s="24"/>
      <c r="UOC7" s="24"/>
      <c r="UOD7" s="24"/>
      <c r="UOE7" s="24"/>
      <c r="UOF7" s="24"/>
      <c r="UOG7" s="24"/>
      <c r="UOH7" s="24"/>
      <c r="UOI7" s="24"/>
      <c r="UOJ7" s="24"/>
      <c r="UOK7" s="24"/>
      <c r="UOL7" s="24"/>
      <c r="UOM7" s="24"/>
      <c r="UON7" s="24"/>
      <c r="UOO7" s="24"/>
      <c r="UOP7" s="24"/>
      <c r="UOQ7" s="24"/>
      <c r="UOR7" s="24"/>
      <c r="UOS7" s="24"/>
      <c r="UOT7" s="24"/>
      <c r="UOU7" s="24"/>
      <c r="UOV7" s="24"/>
      <c r="UOW7" s="24"/>
      <c r="UOX7" s="24"/>
      <c r="UOY7" s="24"/>
      <c r="UOZ7" s="24"/>
      <c r="UPA7" s="24"/>
      <c r="UPB7" s="24"/>
      <c r="UPC7" s="24"/>
      <c r="UPD7" s="24"/>
      <c r="UPE7" s="24"/>
      <c r="UPF7" s="24"/>
      <c r="UPG7" s="24"/>
      <c r="UPH7" s="24"/>
      <c r="UPI7" s="24"/>
      <c r="UPJ7" s="24"/>
      <c r="UPK7" s="24"/>
      <c r="UPL7" s="24"/>
      <c r="UPM7" s="24"/>
      <c r="UPN7" s="24"/>
      <c r="UPO7" s="24"/>
      <c r="UPP7" s="24"/>
      <c r="UPQ7" s="24"/>
      <c r="UPR7" s="24"/>
      <c r="UPS7" s="24"/>
      <c r="UPT7" s="24"/>
      <c r="UPU7" s="24"/>
      <c r="UPV7" s="24"/>
      <c r="UPW7" s="24"/>
      <c r="UPX7" s="24"/>
      <c r="UPY7" s="24"/>
      <c r="UPZ7" s="24"/>
      <c r="UQA7" s="24"/>
      <c r="UQB7" s="24"/>
      <c r="UQC7" s="24"/>
      <c r="UQD7" s="24"/>
      <c r="UQE7" s="24"/>
      <c r="UQF7" s="24"/>
      <c r="UQG7" s="24"/>
      <c r="UQH7" s="24"/>
      <c r="UQI7" s="24"/>
      <c r="UQJ7" s="24"/>
      <c r="UQK7" s="24"/>
      <c r="UQL7" s="24"/>
      <c r="UQM7" s="24"/>
      <c r="UQN7" s="24"/>
      <c r="UQO7" s="24"/>
      <c r="UQP7" s="24"/>
      <c r="UQQ7" s="24"/>
      <c r="UQR7" s="24"/>
      <c r="UQS7" s="24"/>
      <c r="UQT7" s="24"/>
      <c r="UQU7" s="24"/>
      <c r="UQV7" s="24"/>
      <c r="UQW7" s="24"/>
      <c r="UQX7" s="24"/>
      <c r="UQY7" s="24"/>
      <c r="UQZ7" s="24"/>
      <c r="URA7" s="24"/>
      <c r="URB7" s="24"/>
      <c r="URC7" s="24"/>
      <c r="URD7" s="24"/>
      <c r="URE7" s="24"/>
      <c r="URF7" s="24"/>
      <c r="URG7" s="24"/>
      <c r="URH7" s="24"/>
      <c r="URI7" s="24"/>
      <c r="URJ7" s="24"/>
      <c r="URK7" s="24"/>
      <c r="URL7" s="24"/>
      <c r="URM7" s="24"/>
      <c r="URN7" s="24"/>
      <c r="URO7" s="24"/>
      <c r="URP7" s="24"/>
      <c r="URQ7" s="24"/>
      <c r="URR7" s="24"/>
      <c r="URS7" s="24"/>
      <c r="URT7" s="24"/>
      <c r="URU7" s="24"/>
      <c r="URV7" s="24"/>
      <c r="URW7" s="24"/>
      <c r="URX7" s="24"/>
      <c r="URY7" s="24"/>
      <c r="URZ7" s="24"/>
      <c r="USA7" s="24"/>
      <c r="USB7" s="24"/>
      <c r="USC7" s="24"/>
      <c r="USD7" s="24"/>
      <c r="USE7" s="24"/>
      <c r="USF7" s="24"/>
      <c r="USG7" s="24"/>
      <c r="USH7" s="24"/>
      <c r="USI7" s="24"/>
      <c r="USJ7" s="24"/>
      <c r="USK7" s="24"/>
      <c r="USL7" s="24"/>
      <c r="USM7" s="24"/>
      <c r="USN7" s="24"/>
      <c r="USO7" s="24"/>
      <c r="USP7" s="24"/>
      <c r="USQ7" s="24"/>
      <c r="USR7" s="24"/>
      <c r="USS7" s="24"/>
      <c r="UST7" s="24"/>
      <c r="USU7" s="24"/>
      <c r="USV7" s="24"/>
      <c r="USW7" s="24"/>
      <c r="USX7" s="24"/>
      <c r="USY7" s="24"/>
      <c r="USZ7" s="24"/>
      <c r="UTA7" s="24"/>
      <c r="UTB7" s="24"/>
      <c r="UTC7" s="24"/>
      <c r="UTD7" s="24"/>
      <c r="UTE7" s="24"/>
      <c r="UTF7" s="24"/>
      <c r="UTG7" s="24"/>
      <c r="UTH7" s="24"/>
      <c r="UTI7" s="24"/>
      <c r="UTJ7" s="24"/>
      <c r="UTK7" s="24"/>
      <c r="UTL7" s="24"/>
      <c r="UTM7" s="24"/>
      <c r="UTN7" s="24"/>
      <c r="UTO7" s="24"/>
      <c r="UTP7" s="24"/>
      <c r="UTQ7" s="24"/>
      <c r="UTR7" s="24"/>
      <c r="UTS7" s="24"/>
      <c r="UTT7" s="24"/>
      <c r="UTU7" s="24"/>
      <c r="UTV7" s="24"/>
      <c r="UTW7" s="24"/>
      <c r="UTX7" s="24"/>
      <c r="UTY7" s="24"/>
      <c r="UTZ7" s="24"/>
      <c r="UUA7" s="24"/>
      <c r="UUB7" s="24"/>
      <c r="UUC7" s="24"/>
      <c r="UUD7" s="24"/>
      <c r="UUE7" s="24"/>
      <c r="UUF7" s="24"/>
      <c r="UUG7" s="24"/>
      <c r="UUH7" s="24"/>
      <c r="UUI7" s="24"/>
      <c r="UUJ7" s="24"/>
      <c r="UUK7" s="24"/>
      <c r="UUL7" s="24"/>
      <c r="UUM7" s="24"/>
      <c r="UUN7" s="24"/>
      <c r="UUO7" s="24"/>
      <c r="UUP7" s="24"/>
      <c r="UUQ7" s="24"/>
      <c r="UUR7" s="24"/>
      <c r="UUS7" s="24"/>
      <c r="UUT7" s="24"/>
      <c r="UUU7" s="24"/>
      <c r="UUV7" s="24"/>
      <c r="UUW7" s="24"/>
      <c r="UUX7" s="24"/>
      <c r="UUY7" s="24"/>
      <c r="UUZ7" s="24"/>
      <c r="UVA7" s="24"/>
      <c r="UVB7" s="24"/>
      <c r="UVC7" s="24"/>
      <c r="UVD7" s="24"/>
      <c r="UVE7" s="24"/>
      <c r="UVF7" s="24"/>
      <c r="UVG7" s="24"/>
      <c r="UVH7" s="24"/>
      <c r="UVI7" s="24"/>
      <c r="UVJ7" s="24"/>
      <c r="UVK7" s="24"/>
      <c r="UVL7" s="24"/>
      <c r="UVM7" s="24"/>
      <c r="UVN7" s="24"/>
      <c r="UVO7" s="24"/>
      <c r="UVP7" s="24"/>
      <c r="UVQ7" s="24"/>
      <c r="UVR7" s="24"/>
      <c r="UVS7" s="24"/>
      <c r="UVT7" s="24"/>
      <c r="UVU7" s="24"/>
      <c r="UVV7" s="24"/>
      <c r="UVW7" s="24"/>
      <c r="UVX7" s="24"/>
      <c r="UVY7" s="24"/>
      <c r="UVZ7" s="24"/>
      <c r="UWA7" s="24"/>
      <c r="UWB7" s="24"/>
      <c r="UWC7" s="24"/>
      <c r="UWD7" s="24"/>
      <c r="UWE7" s="24"/>
      <c r="UWF7" s="24"/>
      <c r="UWG7" s="24"/>
      <c r="UWH7" s="24"/>
      <c r="UWI7" s="24"/>
      <c r="UWJ7" s="24"/>
      <c r="UWK7" s="24"/>
      <c r="UWL7" s="24"/>
      <c r="UWM7" s="24"/>
      <c r="UWN7" s="24"/>
      <c r="UWO7" s="24"/>
      <c r="UWP7" s="24"/>
      <c r="UWQ7" s="24"/>
      <c r="UWR7" s="24"/>
      <c r="UWS7" s="24"/>
      <c r="UWT7" s="24"/>
      <c r="UWU7" s="24"/>
      <c r="UWV7" s="24"/>
      <c r="UWW7" s="24"/>
      <c r="UWX7" s="24"/>
      <c r="UWY7" s="24"/>
      <c r="UWZ7" s="24"/>
      <c r="UXA7" s="24"/>
      <c r="UXB7" s="24"/>
      <c r="UXC7" s="24"/>
      <c r="UXD7" s="24"/>
      <c r="UXE7" s="24"/>
      <c r="UXF7" s="24"/>
      <c r="UXG7" s="24"/>
      <c r="UXH7" s="24"/>
      <c r="UXI7" s="24"/>
      <c r="UXJ7" s="24"/>
      <c r="UXK7" s="24"/>
      <c r="UXL7" s="24"/>
      <c r="UXM7" s="24"/>
      <c r="UXN7" s="24"/>
      <c r="UXO7" s="24"/>
      <c r="UXP7" s="24"/>
      <c r="UXQ7" s="24"/>
      <c r="UXR7" s="24"/>
      <c r="UXS7" s="24"/>
      <c r="UXT7" s="24"/>
      <c r="UXU7" s="24"/>
      <c r="UXV7" s="24"/>
      <c r="UXW7" s="24"/>
      <c r="UXX7" s="24"/>
      <c r="UXY7" s="24"/>
      <c r="UXZ7" s="24"/>
      <c r="UYA7" s="24"/>
      <c r="UYB7" s="24"/>
      <c r="UYC7" s="24"/>
      <c r="UYD7" s="24"/>
      <c r="UYE7" s="24"/>
      <c r="UYF7" s="24"/>
      <c r="UYG7" s="24"/>
      <c r="UYH7" s="24"/>
      <c r="UYI7" s="24"/>
      <c r="UYJ7" s="24"/>
      <c r="UYK7" s="24"/>
      <c r="UYL7" s="24"/>
      <c r="UYM7" s="24"/>
      <c r="UYN7" s="24"/>
      <c r="UYO7" s="24"/>
      <c r="UYP7" s="24"/>
      <c r="UYQ7" s="24"/>
      <c r="UYR7" s="24"/>
      <c r="UYS7" s="24"/>
      <c r="UYT7" s="24"/>
      <c r="UYU7" s="24"/>
      <c r="UYV7" s="24"/>
      <c r="UYW7" s="24"/>
      <c r="UYX7" s="24"/>
      <c r="UYY7" s="24"/>
      <c r="UYZ7" s="24"/>
      <c r="UZA7" s="24"/>
      <c r="UZB7" s="24"/>
      <c r="UZC7" s="24"/>
      <c r="UZD7" s="24"/>
      <c r="UZE7" s="24"/>
      <c r="UZF7" s="24"/>
      <c r="UZG7" s="24"/>
      <c r="UZH7" s="24"/>
      <c r="UZI7" s="24"/>
      <c r="UZJ7" s="24"/>
      <c r="UZK7" s="24"/>
      <c r="UZL7" s="24"/>
      <c r="UZM7" s="24"/>
      <c r="UZN7" s="24"/>
      <c r="UZO7" s="24"/>
      <c r="UZP7" s="24"/>
      <c r="UZQ7" s="24"/>
      <c r="UZR7" s="24"/>
      <c r="UZS7" s="24"/>
      <c r="UZT7" s="24"/>
      <c r="UZU7" s="24"/>
      <c r="UZV7" s="24"/>
      <c r="UZW7" s="24"/>
      <c r="UZX7" s="24"/>
      <c r="UZY7" s="24"/>
      <c r="UZZ7" s="24"/>
      <c r="VAA7" s="24"/>
      <c r="VAB7" s="24"/>
      <c r="VAC7" s="24"/>
      <c r="VAD7" s="24"/>
      <c r="VAE7" s="24"/>
      <c r="VAF7" s="24"/>
      <c r="VAG7" s="24"/>
      <c r="VAH7" s="24"/>
      <c r="VAI7" s="24"/>
      <c r="VAJ7" s="24"/>
      <c r="VAK7" s="24"/>
      <c r="VAL7" s="24"/>
      <c r="VAM7" s="24"/>
      <c r="VAN7" s="24"/>
      <c r="VAO7" s="24"/>
      <c r="VAP7" s="24"/>
      <c r="VAQ7" s="24"/>
      <c r="VAR7" s="24"/>
      <c r="VAS7" s="24"/>
      <c r="VAT7" s="24"/>
      <c r="VAU7" s="24"/>
      <c r="VAV7" s="24"/>
      <c r="VAW7" s="24"/>
      <c r="VAX7" s="24"/>
      <c r="VAY7" s="24"/>
      <c r="VAZ7" s="24"/>
      <c r="VBA7" s="24"/>
      <c r="VBB7" s="24"/>
      <c r="VBC7" s="24"/>
      <c r="VBD7" s="24"/>
      <c r="VBE7" s="24"/>
      <c r="VBF7" s="24"/>
      <c r="VBG7" s="24"/>
      <c r="VBH7" s="24"/>
      <c r="VBI7" s="24"/>
      <c r="VBJ7" s="24"/>
      <c r="VBK7" s="24"/>
      <c r="VBL7" s="24"/>
      <c r="VBM7" s="24"/>
      <c r="VBN7" s="24"/>
      <c r="VBO7" s="24"/>
      <c r="VBP7" s="24"/>
      <c r="VBQ7" s="24"/>
      <c r="VBR7" s="24"/>
      <c r="VBS7" s="24"/>
      <c r="VBT7" s="24"/>
      <c r="VBU7" s="24"/>
      <c r="VBV7" s="24"/>
      <c r="VBW7" s="24"/>
      <c r="VBX7" s="24"/>
      <c r="VBY7" s="24"/>
      <c r="VBZ7" s="24"/>
      <c r="VCA7" s="24"/>
      <c r="VCB7" s="24"/>
      <c r="VCC7" s="24"/>
      <c r="VCD7" s="24"/>
      <c r="VCE7" s="24"/>
      <c r="VCF7" s="24"/>
      <c r="VCG7" s="24"/>
      <c r="VCH7" s="24"/>
      <c r="VCI7" s="24"/>
      <c r="VCJ7" s="24"/>
      <c r="VCK7" s="24"/>
      <c r="VCL7" s="24"/>
      <c r="VCM7" s="24"/>
      <c r="VCN7" s="24"/>
      <c r="VCO7" s="24"/>
      <c r="VCP7" s="24"/>
      <c r="VCQ7" s="24"/>
      <c r="VCR7" s="24"/>
      <c r="VCS7" s="24"/>
      <c r="VCT7" s="24"/>
      <c r="VCU7" s="24"/>
      <c r="VCV7" s="24"/>
      <c r="VCW7" s="24"/>
      <c r="VCX7" s="24"/>
      <c r="VCY7" s="24"/>
      <c r="VCZ7" s="24"/>
      <c r="VDA7" s="24"/>
      <c r="VDB7" s="24"/>
      <c r="VDC7" s="24"/>
      <c r="VDD7" s="24"/>
      <c r="VDE7" s="24"/>
      <c r="VDF7" s="24"/>
      <c r="VDG7" s="24"/>
      <c r="VDH7" s="24"/>
      <c r="VDI7" s="24"/>
      <c r="VDJ7" s="24"/>
      <c r="VDK7" s="24"/>
      <c r="VDL7" s="24"/>
      <c r="VDM7" s="24"/>
      <c r="VDN7" s="24"/>
      <c r="VDO7" s="24"/>
      <c r="VDP7" s="24"/>
      <c r="VDQ7" s="24"/>
      <c r="VDR7" s="24"/>
      <c r="VDS7" s="24"/>
      <c r="VDT7" s="24"/>
      <c r="VDU7" s="24"/>
      <c r="VDV7" s="24"/>
      <c r="VDW7" s="24"/>
      <c r="VDX7" s="24"/>
      <c r="VDY7" s="24"/>
      <c r="VDZ7" s="24"/>
      <c r="VEA7" s="24"/>
      <c r="VEB7" s="24"/>
      <c r="VEC7" s="24"/>
      <c r="VED7" s="24"/>
      <c r="VEE7" s="24"/>
      <c r="VEF7" s="24"/>
      <c r="VEG7" s="24"/>
      <c r="VEH7" s="24"/>
      <c r="VEI7" s="24"/>
      <c r="VEJ7" s="24"/>
      <c r="VEK7" s="24"/>
      <c r="VEL7" s="24"/>
      <c r="VEM7" s="24"/>
      <c r="VEN7" s="24"/>
      <c r="VEO7" s="24"/>
      <c r="VEP7" s="24"/>
      <c r="VEQ7" s="24"/>
      <c r="VER7" s="24"/>
      <c r="VES7" s="24"/>
      <c r="VET7" s="24"/>
      <c r="VEU7" s="24"/>
      <c r="VEV7" s="24"/>
      <c r="VEW7" s="24"/>
      <c r="VEX7" s="24"/>
      <c r="VEY7" s="24"/>
      <c r="VEZ7" s="24"/>
      <c r="VFA7" s="24"/>
      <c r="VFB7" s="24"/>
      <c r="VFC7" s="24"/>
      <c r="VFD7" s="24"/>
      <c r="VFE7" s="24"/>
      <c r="VFF7" s="24"/>
      <c r="VFG7" s="24"/>
      <c r="VFH7" s="24"/>
      <c r="VFI7" s="24"/>
      <c r="VFJ7" s="24"/>
      <c r="VFK7" s="24"/>
      <c r="VFL7" s="24"/>
      <c r="VFM7" s="24"/>
      <c r="VFN7" s="24"/>
      <c r="VFO7" s="24"/>
      <c r="VFP7" s="24"/>
      <c r="VFQ7" s="24"/>
      <c r="VFR7" s="24"/>
      <c r="VFS7" s="24"/>
      <c r="VFT7" s="24"/>
      <c r="VFU7" s="24"/>
      <c r="VFV7" s="24"/>
      <c r="VFW7" s="24"/>
      <c r="VFX7" s="24"/>
      <c r="VFY7" s="24"/>
      <c r="VFZ7" s="24"/>
      <c r="VGA7" s="24"/>
      <c r="VGB7" s="24"/>
      <c r="VGC7" s="24"/>
      <c r="VGD7" s="24"/>
      <c r="VGE7" s="24"/>
      <c r="VGF7" s="24"/>
      <c r="VGG7" s="24"/>
      <c r="VGH7" s="24"/>
      <c r="VGI7" s="24"/>
      <c r="VGJ7" s="24"/>
      <c r="VGK7" s="24"/>
      <c r="VGL7" s="24"/>
      <c r="VGM7" s="24"/>
      <c r="VGN7" s="24"/>
      <c r="VGO7" s="24"/>
      <c r="VGP7" s="24"/>
      <c r="VGQ7" s="24"/>
      <c r="VGR7" s="24"/>
      <c r="VGS7" s="24"/>
      <c r="VGT7" s="24"/>
      <c r="VGU7" s="24"/>
      <c r="VGV7" s="24"/>
      <c r="VGW7" s="24"/>
      <c r="VGX7" s="24"/>
      <c r="VGY7" s="24"/>
      <c r="VGZ7" s="24"/>
      <c r="VHA7" s="24"/>
      <c r="VHB7" s="24"/>
      <c r="VHC7" s="24"/>
      <c r="VHD7" s="24"/>
      <c r="VHE7" s="24"/>
      <c r="VHF7" s="24"/>
      <c r="VHG7" s="24"/>
      <c r="VHH7" s="24"/>
      <c r="VHI7" s="24"/>
      <c r="VHJ7" s="24"/>
      <c r="VHK7" s="24"/>
      <c r="VHL7" s="24"/>
      <c r="VHM7" s="24"/>
      <c r="VHN7" s="24"/>
      <c r="VHO7" s="24"/>
      <c r="VHP7" s="24"/>
      <c r="VHQ7" s="24"/>
      <c r="VHR7" s="24"/>
      <c r="VHS7" s="24"/>
      <c r="VHT7" s="24"/>
      <c r="VHU7" s="24"/>
      <c r="VHV7" s="24"/>
      <c r="VHW7" s="24"/>
      <c r="VHX7" s="24"/>
      <c r="VHY7" s="24"/>
      <c r="VHZ7" s="24"/>
      <c r="VIA7" s="24"/>
      <c r="VIB7" s="24"/>
      <c r="VIC7" s="24"/>
      <c r="VID7" s="24"/>
      <c r="VIE7" s="24"/>
      <c r="VIF7" s="24"/>
      <c r="VIG7" s="24"/>
      <c r="VIH7" s="24"/>
      <c r="VII7" s="24"/>
      <c r="VIJ7" s="24"/>
      <c r="VIK7" s="24"/>
      <c r="VIL7" s="24"/>
      <c r="VIM7" s="24"/>
      <c r="VIN7" s="24"/>
      <c r="VIO7" s="24"/>
      <c r="VIP7" s="24"/>
      <c r="VIQ7" s="24"/>
      <c r="VIR7" s="24"/>
      <c r="VIS7" s="24"/>
      <c r="VIT7" s="24"/>
      <c r="VIU7" s="24"/>
      <c r="VIV7" s="24"/>
      <c r="VIW7" s="24"/>
      <c r="VIX7" s="24"/>
      <c r="VIY7" s="24"/>
      <c r="VIZ7" s="24"/>
      <c r="VJA7" s="24"/>
      <c r="VJB7" s="24"/>
      <c r="VJC7" s="24"/>
      <c r="VJD7" s="24"/>
      <c r="VJE7" s="24"/>
      <c r="VJF7" s="24"/>
      <c r="VJG7" s="24"/>
      <c r="VJH7" s="24"/>
      <c r="VJI7" s="24"/>
      <c r="VJJ7" s="24"/>
      <c r="VJK7" s="24"/>
      <c r="VJL7" s="24"/>
      <c r="VJM7" s="24"/>
      <c r="VJN7" s="24"/>
      <c r="VJO7" s="24"/>
      <c r="VJP7" s="24"/>
      <c r="VJQ7" s="24"/>
      <c r="VJR7" s="24"/>
      <c r="VJS7" s="24"/>
      <c r="VJT7" s="24"/>
      <c r="VJU7" s="24"/>
      <c r="VJV7" s="24"/>
      <c r="VJW7" s="24"/>
      <c r="VJX7" s="24"/>
      <c r="VJY7" s="24"/>
      <c r="VJZ7" s="24"/>
      <c r="VKA7" s="24"/>
      <c r="VKB7" s="24"/>
      <c r="VKC7" s="24"/>
      <c r="VKD7" s="24"/>
      <c r="VKE7" s="24"/>
      <c r="VKF7" s="24"/>
      <c r="VKG7" s="24"/>
      <c r="VKH7" s="24"/>
      <c r="VKI7" s="24"/>
      <c r="VKJ7" s="24"/>
      <c r="VKK7" s="24"/>
      <c r="VKL7" s="24"/>
      <c r="VKM7" s="24"/>
      <c r="VKN7" s="24"/>
      <c r="VKO7" s="24"/>
      <c r="VKP7" s="24"/>
      <c r="VKQ7" s="24"/>
      <c r="VKR7" s="24"/>
      <c r="VKS7" s="24"/>
      <c r="VKT7" s="24"/>
      <c r="VKU7" s="24"/>
      <c r="VKV7" s="24"/>
      <c r="VKW7" s="24"/>
      <c r="VKX7" s="24"/>
      <c r="VKY7" s="24"/>
      <c r="VKZ7" s="24"/>
      <c r="VLA7" s="24"/>
      <c r="VLB7" s="24"/>
      <c r="VLC7" s="24"/>
      <c r="VLD7" s="24"/>
      <c r="VLE7" s="24"/>
      <c r="VLF7" s="24"/>
      <c r="VLG7" s="24"/>
      <c r="VLH7" s="24"/>
      <c r="VLI7" s="24"/>
      <c r="VLJ7" s="24"/>
      <c r="VLK7" s="24"/>
      <c r="VLL7" s="24"/>
      <c r="VLM7" s="24"/>
      <c r="VLN7" s="24"/>
      <c r="VLO7" s="24"/>
      <c r="VLP7" s="24"/>
      <c r="VLQ7" s="24"/>
      <c r="VLR7" s="24"/>
      <c r="VLS7" s="24"/>
      <c r="VLT7" s="24"/>
      <c r="VLU7" s="24"/>
      <c r="VLV7" s="24"/>
      <c r="VLW7" s="24"/>
      <c r="VLX7" s="24"/>
      <c r="VLY7" s="24"/>
      <c r="VLZ7" s="24"/>
      <c r="VMA7" s="24"/>
      <c r="VMB7" s="24"/>
      <c r="VMC7" s="24"/>
      <c r="VMD7" s="24"/>
      <c r="VME7" s="24"/>
      <c r="VMF7" s="24"/>
      <c r="VMG7" s="24"/>
      <c r="VMH7" s="24"/>
      <c r="VMI7" s="24"/>
      <c r="VMJ7" s="24"/>
      <c r="VMK7" s="24"/>
      <c r="VML7" s="24"/>
      <c r="VMM7" s="24"/>
      <c r="VMN7" s="24"/>
      <c r="VMO7" s="24"/>
      <c r="VMP7" s="24"/>
      <c r="VMQ7" s="24"/>
      <c r="VMR7" s="24"/>
      <c r="VMS7" s="24"/>
      <c r="VMT7" s="24"/>
      <c r="VMU7" s="24"/>
      <c r="VMV7" s="24"/>
      <c r="VMW7" s="24"/>
      <c r="VMX7" s="24"/>
      <c r="VMY7" s="24"/>
      <c r="VMZ7" s="24"/>
      <c r="VNA7" s="24"/>
      <c r="VNB7" s="24"/>
      <c r="VNC7" s="24"/>
      <c r="VND7" s="24"/>
      <c r="VNE7" s="24"/>
      <c r="VNF7" s="24"/>
      <c r="VNG7" s="24"/>
      <c r="VNH7" s="24"/>
      <c r="VNI7" s="24"/>
      <c r="VNJ7" s="24"/>
      <c r="VNK7" s="24"/>
      <c r="VNL7" s="24"/>
      <c r="VNM7" s="24"/>
      <c r="VNN7" s="24"/>
      <c r="VNO7" s="24"/>
      <c r="VNP7" s="24"/>
      <c r="VNQ7" s="24"/>
      <c r="VNR7" s="24"/>
      <c r="VNS7" s="24"/>
      <c r="VNT7" s="24"/>
      <c r="VNU7" s="24"/>
      <c r="VNV7" s="24"/>
      <c r="VNW7" s="24"/>
      <c r="VNX7" s="24"/>
      <c r="VNY7" s="24"/>
      <c r="VNZ7" s="24"/>
      <c r="VOA7" s="24"/>
      <c r="VOB7" s="24"/>
      <c r="VOC7" s="24"/>
      <c r="VOD7" s="24"/>
      <c r="VOE7" s="24"/>
      <c r="VOF7" s="24"/>
      <c r="VOG7" s="24"/>
      <c r="VOH7" s="24"/>
      <c r="VOI7" s="24"/>
      <c r="VOJ7" s="24"/>
      <c r="VOK7" s="24"/>
      <c r="VOL7" s="24"/>
      <c r="VOM7" s="24"/>
      <c r="VON7" s="24"/>
      <c r="VOO7" s="24"/>
      <c r="VOP7" s="24"/>
      <c r="VOQ7" s="24"/>
      <c r="VOR7" s="24"/>
      <c r="VOS7" s="24"/>
      <c r="VOT7" s="24"/>
      <c r="VOU7" s="24"/>
      <c r="VOV7" s="24"/>
      <c r="VOW7" s="24"/>
      <c r="VOX7" s="24"/>
      <c r="VOY7" s="24"/>
      <c r="VOZ7" s="24"/>
      <c r="VPA7" s="24"/>
      <c r="VPB7" s="24"/>
      <c r="VPC7" s="24"/>
      <c r="VPD7" s="24"/>
      <c r="VPE7" s="24"/>
      <c r="VPF7" s="24"/>
      <c r="VPG7" s="24"/>
      <c r="VPH7" s="24"/>
      <c r="VPI7" s="24"/>
      <c r="VPJ7" s="24"/>
      <c r="VPK7" s="24"/>
      <c r="VPL7" s="24"/>
      <c r="VPM7" s="24"/>
      <c r="VPN7" s="24"/>
      <c r="VPO7" s="24"/>
      <c r="VPP7" s="24"/>
      <c r="VPQ7" s="24"/>
      <c r="VPR7" s="24"/>
      <c r="VPS7" s="24"/>
      <c r="VPT7" s="24"/>
      <c r="VPU7" s="24"/>
      <c r="VPV7" s="24"/>
      <c r="VPW7" s="24"/>
      <c r="VPX7" s="24"/>
      <c r="VPY7" s="24"/>
      <c r="VPZ7" s="24"/>
      <c r="VQA7" s="24"/>
      <c r="VQB7" s="24"/>
      <c r="VQC7" s="24"/>
      <c r="VQD7" s="24"/>
      <c r="VQE7" s="24"/>
      <c r="VQF7" s="24"/>
      <c r="VQG7" s="24"/>
      <c r="VQH7" s="24"/>
      <c r="VQI7" s="24"/>
      <c r="VQJ7" s="24"/>
      <c r="VQK7" s="24"/>
      <c r="VQL7" s="24"/>
      <c r="VQM7" s="24"/>
      <c r="VQN7" s="24"/>
      <c r="VQO7" s="24"/>
      <c r="VQP7" s="24"/>
      <c r="VQQ7" s="24"/>
      <c r="VQR7" s="24"/>
      <c r="VQS7" s="24"/>
      <c r="VQT7" s="24"/>
      <c r="VQU7" s="24"/>
      <c r="VQV7" s="24"/>
      <c r="VQW7" s="24"/>
      <c r="VQX7" s="24"/>
      <c r="VQY7" s="24"/>
      <c r="VQZ7" s="24"/>
      <c r="VRA7" s="24"/>
      <c r="VRB7" s="24"/>
      <c r="VRC7" s="24"/>
      <c r="VRD7" s="24"/>
      <c r="VRE7" s="24"/>
      <c r="VRF7" s="24"/>
      <c r="VRG7" s="24"/>
      <c r="VRH7" s="24"/>
      <c r="VRI7" s="24"/>
      <c r="VRJ7" s="24"/>
      <c r="VRK7" s="24"/>
      <c r="VRL7" s="24"/>
      <c r="VRM7" s="24"/>
      <c r="VRN7" s="24"/>
      <c r="VRO7" s="24"/>
      <c r="VRP7" s="24"/>
      <c r="VRQ7" s="24"/>
      <c r="VRR7" s="24"/>
      <c r="VRS7" s="24"/>
      <c r="VRT7" s="24"/>
      <c r="VRU7" s="24"/>
      <c r="VRV7" s="24"/>
      <c r="VRW7" s="24"/>
      <c r="VRX7" s="24"/>
      <c r="VRY7" s="24"/>
      <c r="VRZ7" s="24"/>
      <c r="VSA7" s="24"/>
      <c r="VSB7" s="24"/>
      <c r="VSC7" s="24"/>
      <c r="VSD7" s="24"/>
      <c r="VSE7" s="24"/>
      <c r="VSF7" s="24"/>
      <c r="VSG7" s="24"/>
      <c r="VSH7" s="24"/>
      <c r="VSI7" s="24"/>
      <c r="VSJ7" s="24"/>
      <c r="VSK7" s="24"/>
      <c r="VSL7" s="24"/>
      <c r="VSM7" s="24"/>
      <c r="VSN7" s="24"/>
      <c r="VSO7" s="24"/>
      <c r="VSP7" s="24"/>
      <c r="VSQ7" s="24"/>
      <c r="VSR7" s="24"/>
      <c r="VSS7" s="24"/>
      <c r="VST7" s="24"/>
      <c r="VSU7" s="24"/>
      <c r="VSV7" s="24"/>
      <c r="VSW7" s="24"/>
      <c r="VSX7" s="24"/>
      <c r="VSY7" s="24"/>
      <c r="VSZ7" s="24"/>
      <c r="VTA7" s="24"/>
      <c r="VTB7" s="24"/>
      <c r="VTC7" s="24"/>
      <c r="VTD7" s="24"/>
      <c r="VTE7" s="24"/>
      <c r="VTF7" s="24"/>
      <c r="VTG7" s="24"/>
      <c r="VTH7" s="24"/>
      <c r="VTI7" s="24"/>
      <c r="VTJ7" s="24"/>
      <c r="VTK7" s="24"/>
      <c r="VTL7" s="24"/>
      <c r="VTM7" s="24"/>
      <c r="VTN7" s="24"/>
      <c r="VTO7" s="24"/>
      <c r="VTP7" s="24"/>
      <c r="VTQ7" s="24"/>
      <c r="VTR7" s="24"/>
      <c r="VTS7" s="24"/>
      <c r="VTT7" s="24"/>
      <c r="VTU7" s="24"/>
      <c r="VTV7" s="24"/>
      <c r="VTW7" s="24"/>
      <c r="VTX7" s="24"/>
      <c r="VTY7" s="24"/>
      <c r="VTZ7" s="24"/>
      <c r="VUA7" s="24"/>
      <c r="VUB7" s="24"/>
      <c r="VUC7" s="24"/>
      <c r="VUD7" s="24"/>
      <c r="VUE7" s="24"/>
      <c r="VUF7" s="24"/>
      <c r="VUG7" s="24"/>
      <c r="VUH7" s="24"/>
      <c r="VUI7" s="24"/>
      <c r="VUJ7" s="24"/>
      <c r="VUK7" s="24"/>
      <c r="VUL7" s="24"/>
      <c r="VUM7" s="24"/>
      <c r="VUN7" s="24"/>
      <c r="VUO7" s="24"/>
      <c r="VUP7" s="24"/>
      <c r="VUQ7" s="24"/>
      <c r="VUR7" s="24"/>
      <c r="VUS7" s="24"/>
      <c r="VUT7" s="24"/>
      <c r="VUU7" s="24"/>
      <c r="VUV7" s="24"/>
      <c r="VUW7" s="24"/>
      <c r="VUX7" s="24"/>
      <c r="VUY7" s="24"/>
      <c r="VUZ7" s="24"/>
      <c r="VVA7" s="24"/>
      <c r="VVB7" s="24"/>
      <c r="VVC7" s="24"/>
      <c r="VVD7" s="24"/>
      <c r="VVE7" s="24"/>
      <c r="VVF7" s="24"/>
      <c r="VVG7" s="24"/>
      <c r="VVH7" s="24"/>
      <c r="VVI7" s="24"/>
      <c r="VVJ7" s="24"/>
      <c r="VVK7" s="24"/>
      <c r="VVL7" s="24"/>
      <c r="VVM7" s="24"/>
      <c r="VVN7" s="24"/>
      <c r="VVO7" s="24"/>
      <c r="VVP7" s="24"/>
      <c r="VVQ7" s="24"/>
      <c r="VVR7" s="24"/>
      <c r="VVS7" s="24"/>
      <c r="VVT7" s="24"/>
      <c r="VVU7" s="24"/>
      <c r="VVV7" s="24"/>
      <c r="VVW7" s="24"/>
      <c r="VVX7" s="24"/>
      <c r="VVY7" s="24"/>
      <c r="VVZ7" s="24"/>
      <c r="VWA7" s="24"/>
      <c r="VWB7" s="24"/>
      <c r="VWC7" s="24"/>
      <c r="VWD7" s="24"/>
      <c r="VWE7" s="24"/>
      <c r="VWF7" s="24"/>
      <c r="VWG7" s="24"/>
      <c r="VWH7" s="24"/>
      <c r="VWI7" s="24"/>
      <c r="VWJ7" s="24"/>
      <c r="VWK7" s="24"/>
      <c r="VWL7" s="24"/>
      <c r="VWM7" s="24"/>
      <c r="VWN7" s="24"/>
      <c r="VWO7" s="24"/>
      <c r="VWP7" s="24"/>
      <c r="VWQ7" s="24"/>
      <c r="VWR7" s="24"/>
      <c r="VWS7" s="24"/>
      <c r="VWT7" s="24"/>
      <c r="VWU7" s="24"/>
      <c r="VWV7" s="24"/>
      <c r="VWW7" s="24"/>
      <c r="VWX7" s="24"/>
      <c r="VWY7" s="24"/>
      <c r="VWZ7" s="24"/>
      <c r="VXA7" s="24"/>
      <c r="VXB7" s="24"/>
      <c r="VXC7" s="24"/>
      <c r="VXD7" s="24"/>
      <c r="VXE7" s="24"/>
      <c r="VXF7" s="24"/>
      <c r="VXG7" s="24"/>
      <c r="VXH7" s="24"/>
      <c r="VXI7" s="24"/>
      <c r="VXJ7" s="24"/>
      <c r="VXK7" s="24"/>
      <c r="VXL7" s="24"/>
      <c r="VXM7" s="24"/>
      <c r="VXN7" s="24"/>
      <c r="VXO7" s="24"/>
      <c r="VXP7" s="24"/>
      <c r="VXQ7" s="24"/>
      <c r="VXR7" s="24"/>
      <c r="VXS7" s="24"/>
      <c r="VXT7" s="24"/>
      <c r="VXU7" s="24"/>
      <c r="VXV7" s="24"/>
      <c r="VXW7" s="24"/>
      <c r="VXX7" s="24"/>
      <c r="VXY7" s="24"/>
      <c r="VXZ7" s="24"/>
      <c r="VYA7" s="24"/>
      <c r="VYB7" s="24"/>
      <c r="VYC7" s="24"/>
      <c r="VYD7" s="24"/>
      <c r="VYE7" s="24"/>
      <c r="VYF7" s="24"/>
      <c r="VYG7" s="24"/>
      <c r="VYH7" s="24"/>
      <c r="VYI7" s="24"/>
      <c r="VYJ7" s="24"/>
      <c r="VYK7" s="24"/>
      <c r="VYL7" s="24"/>
      <c r="VYM7" s="24"/>
      <c r="VYN7" s="24"/>
      <c r="VYO7" s="24"/>
      <c r="VYP7" s="24"/>
      <c r="VYQ7" s="24"/>
      <c r="VYR7" s="24"/>
      <c r="VYS7" s="24"/>
      <c r="VYT7" s="24"/>
      <c r="VYU7" s="24"/>
      <c r="VYV7" s="24"/>
      <c r="VYW7" s="24"/>
      <c r="VYX7" s="24"/>
      <c r="VYY7" s="24"/>
      <c r="VYZ7" s="24"/>
      <c r="VZA7" s="24"/>
      <c r="VZB7" s="24"/>
      <c r="VZC7" s="24"/>
      <c r="VZD7" s="24"/>
      <c r="VZE7" s="24"/>
      <c r="VZF7" s="24"/>
      <c r="VZG7" s="24"/>
      <c r="VZH7" s="24"/>
      <c r="VZI7" s="24"/>
      <c r="VZJ7" s="24"/>
      <c r="VZK7" s="24"/>
      <c r="VZL7" s="24"/>
      <c r="VZM7" s="24"/>
      <c r="VZN7" s="24"/>
      <c r="VZO7" s="24"/>
      <c r="VZP7" s="24"/>
      <c r="VZQ7" s="24"/>
      <c r="VZR7" s="24"/>
      <c r="VZS7" s="24"/>
      <c r="VZT7" s="24"/>
      <c r="VZU7" s="24"/>
      <c r="VZV7" s="24"/>
      <c r="VZW7" s="24"/>
      <c r="VZX7" s="24"/>
      <c r="VZY7" s="24"/>
      <c r="VZZ7" s="24"/>
      <c r="WAA7" s="24"/>
      <c r="WAB7" s="24"/>
      <c r="WAC7" s="24"/>
      <c r="WAD7" s="24"/>
      <c r="WAE7" s="24"/>
      <c r="WAF7" s="24"/>
      <c r="WAG7" s="24"/>
      <c r="WAH7" s="24"/>
      <c r="WAI7" s="24"/>
      <c r="WAJ7" s="24"/>
      <c r="WAK7" s="24"/>
      <c r="WAL7" s="24"/>
      <c r="WAM7" s="24"/>
      <c r="WAN7" s="24"/>
      <c r="WAO7" s="24"/>
      <c r="WAP7" s="24"/>
      <c r="WAQ7" s="24"/>
      <c r="WAR7" s="24"/>
      <c r="WAS7" s="24"/>
      <c r="WAT7" s="24"/>
      <c r="WAU7" s="24"/>
      <c r="WAV7" s="24"/>
      <c r="WAW7" s="24"/>
      <c r="WAX7" s="24"/>
      <c r="WAY7" s="24"/>
      <c r="WAZ7" s="24"/>
      <c r="WBA7" s="24"/>
      <c r="WBB7" s="24"/>
      <c r="WBC7" s="24"/>
      <c r="WBD7" s="24"/>
      <c r="WBE7" s="24"/>
      <c r="WBF7" s="24"/>
      <c r="WBG7" s="24"/>
      <c r="WBH7" s="24"/>
      <c r="WBI7" s="24"/>
      <c r="WBJ7" s="24"/>
      <c r="WBK7" s="24"/>
      <c r="WBL7" s="24"/>
      <c r="WBM7" s="24"/>
      <c r="WBN7" s="24"/>
      <c r="WBO7" s="24"/>
      <c r="WBP7" s="24"/>
      <c r="WBQ7" s="24"/>
      <c r="WBR7" s="24"/>
      <c r="WBS7" s="24"/>
      <c r="WBT7" s="24"/>
      <c r="WBU7" s="24"/>
      <c r="WBV7" s="24"/>
      <c r="WBW7" s="24"/>
      <c r="WBX7" s="24"/>
      <c r="WBY7" s="24"/>
      <c r="WBZ7" s="24"/>
      <c r="WCA7" s="24"/>
      <c r="WCB7" s="24"/>
      <c r="WCC7" s="24"/>
      <c r="WCD7" s="24"/>
      <c r="WCE7" s="24"/>
      <c r="WCF7" s="24"/>
      <c r="WCG7" s="24"/>
      <c r="WCH7" s="24"/>
      <c r="WCI7" s="24"/>
      <c r="WCJ7" s="24"/>
      <c r="WCK7" s="24"/>
      <c r="WCL7" s="24"/>
      <c r="WCM7" s="24"/>
      <c r="WCN7" s="24"/>
      <c r="WCO7" s="24"/>
      <c r="WCP7" s="24"/>
      <c r="WCQ7" s="24"/>
      <c r="WCR7" s="24"/>
      <c r="WCS7" s="24"/>
      <c r="WCT7" s="24"/>
      <c r="WCU7" s="24"/>
      <c r="WCV7" s="24"/>
      <c r="WCW7" s="24"/>
      <c r="WCX7" s="24"/>
      <c r="WCY7" s="24"/>
      <c r="WCZ7" s="24"/>
      <c r="WDA7" s="24"/>
      <c r="WDB7" s="24"/>
      <c r="WDC7" s="24"/>
      <c r="WDD7" s="24"/>
      <c r="WDE7" s="24"/>
      <c r="WDF7" s="24"/>
      <c r="WDG7" s="24"/>
      <c r="WDH7" s="24"/>
      <c r="WDI7" s="24"/>
      <c r="WDJ7" s="24"/>
      <c r="WDK7" s="24"/>
      <c r="WDL7" s="24"/>
      <c r="WDM7" s="24"/>
      <c r="WDN7" s="24"/>
      <c r="WDO7" s="24"/>
      <c r="WDP7" s="24"/>
      <c r="WDQ7" s="24"/>
      <c r="WDR7" s="24"/>
      <c r="WDS7" s="24"/>
      <c r="WDT7" s="24"/>
      <c r="WDU7" s="24"/>
      <c r="WDV7" s="24"/>
      <c r="WDW7" s="24"/>
      <c r="WDX7" s="24"/>
      <c r="WDY7" s="24"/>
      <c r="WDZ7" s="24"/>
      <c r="WEA7" s="24"/>
      <c r="WEB7" s="24"/>
      <c r="WEC7" s="24"/>
      <c r="WED7" s="24"/>
      <c r="WEE7" s="24"/>
      <c r="WEF7" s="24"/>
      <c r="WEG7" s="24"/>
      <c r="WEH7" s="24"/>
      <c r="WEI7" s="24"/>
      <c r="WEJ7" s="24"/>
      <c r="WEK7" s="24"/>
      <c r="WEL7" s="24"/>
      <c r="WEM7" s="24"/>
      <c r="WEN7" s="24"/>
      <c r="WEO7" s="24"/>
      <c r="WEP7" s="24"/>
      <c r="WEQ7" s="24"/>
      <c r="WER7" s="24"/>
      <c r="WES7" s="24"/>
      <c r="WET7" s="24"/>
      <c r="WEU7" s="24"/>
      <c r="WEV7" s="24"/>
      <c r="WEW7" s="24"/>
      <c r="WEX7" s="24"/>
      <c r="WEY7" s="24"/>
      <c r="WEZ7" s="24"/>
      <c r="WFA7" s="24"/>
      <c r="WFB7" s="24"/>
      <c r="WFC7" s="24"/>
      <c r="WFD7" s="24"/>
      <c r="WFE7" s="24"/>
      <c r="WFF7" s="24"/>
      <c r="WFG7" s="24"/>
      <c r="WFH7" s="24"/>
      <c r="WFI7" s="24"/>
      <c r="WFJ7" s="24"/>
      <c r="WFK7" s="24"/>
      <c r="WFL7" s="24"/>
      <c r="WFM7" s="24"/>
      <c r="WFN7" s="24"/>
      <c r="WFO7" s="24"/>
      <c r="WFP7" s="24"/>
      <c r="WFQ7" s="24"/>
      <c r="WFR7" s="24"/>
      <c r="WFS7" s="24"/>
      <c r="WFT7" s="24"/>
      <c r="WFU7" s="24"/>
      <c r="WFV7" s="24"/>
      <c r="WFW7" s="24"/>
      <c r="WFX7" s="24"/>
      <c r="WFY7" s="24"/>
      <c r="WFZ7" s="24"/>
      <c r="WGA7" s="24"/>
      <c r="WGB7" s="24"/>
      <c r="WGC7" s="24"/>
      <c r="WGD7" s="24"/>
      <c r="WGE7" s="24"/>
      <c r="WGF7" s="24"/>
      <c r="WGG7" s="24"/>
      <c r="WGH7" s="24"/>
      <c r="WGI7" s="24"/>
      <c r="WGJ7" s="24"/>
      <c r="WGK7" s="24"/>
      <c r="WGL7" s="24"/>
      <c r="WGM7" s="24"/>
      <c r="WGN7" s="24"/>
      <c r="WGO7" s="24"/>
      <c r="WGP7" s="24"/>
      <c r="WGQ7" s="24"/>
      <c r="WGR7" s="24"/>
      <c r="WGS7" s="24"/>
      <c r="WGT7" s="24"/>
      <c r="WGU7" s="24"/>
      <c r="WGV7" s="24"/>
      <c r="WGW7" s="24"/>
      <c r="WGX7" s="24"/>
      <c r="WGY7" s="24"/>
      <c r="WGZ7" s="24"/>
      <c r="WHA7" s="24"/>
      <c r="WHB7" s="24"/>
      <c r="WHC7" s="24"/>
      <c r="WHD7" s="24"/>
      <c r="WHE7" s="24"/>
      <c r="WHF7" s="24"/>
      <c r="WHG7" s="24"/>
      <c r="WHH7" s="24"/>
      <c r="WHI7" s="24"/>
      <c r="WHJ7" s="24"/>
      <c r="WHK7" s="24"/>
      <c r="WHL7" s="24"/>
      <c r="WHM7" s="24"/>
      <c r="WHN7" s="24"/>
      <c r="WHO7" s="24"/>
      <c r="WHP7" s="24"/>
      <c r="WHQ7" s="24"/>
      <c r="WHR7" s="24"/>
      <c r="WHS7" s="24"/>
      <c r="WHT7" s="24"/>
      <c r="WHU7" s="24"/>
      <c r="WHV7" s="24"/>
      <c r="WHW7" s="24"/>
      <c r="WHX7" s="24"/>
      <c r="WHY7" s="24"/>
      <c r="WHZ7" s="24"/>
      <c r="WIA7" s="24"/>
      <c r="WIB7" s="24"/>
      <c r="WIC7" s="24"/>
      <c r="WID7" s="24"/>
      <c r="WIE7" s="24"/>
      <c r="WIF7" s="24"/>
      <c r="WIG7" s="24"/>
      <c r="WIH7" s="24"/>
      <c r="WII7" s="24"/>
      <c r="WIJ7" s="24"/>
      <c r="WIK7" s="24"/>
      <c r="WIL7" s="24"/>
      <c r="WIM7" s="24"/>
      <c r="WIN7" s="24"/>
      <c r="WIO7" s="24"/>
      <c r="WIP7" s="24"/>
      <c r="WIQ7" s="24"/>
      <c r="WIR7" s="24"/>
      <c r="WIS7" s="24"/>
      <c r="WIT7" s="24"/>
      <c r="WIU7" s="24"/>
      <c r="WIV7" s="24"/>
      <c r="WIW7" s="24"/>
      <c r="WIX7" s="24"/>
      <c r="WIY7" s="24"/>
      <c r="WIZ7" s="24"/>
      <c r="WJA7" s="24"/>
      <c r="WJB7" s="24"/>
      <c r="WJC7" s="24"/>
      <c r="WJD7" s="24"/>
      <c r="WJE7" s="24"/>
      <c r="WJF7" s="24"/>
      <c r="WJG7" s="24"/>
      <c r="WJH7" s="24"/>
      <c r="WJI7" s="24"/>
      <c r="WJJ7" s="24"/>
      <c r="WJK7" s="24"/>
      <c r="WJL7" s="24"/>
      <c r="WJM7" s="24"/>
      <c r="WJN7" s="24"/>
      <c r="WJO7" s="24"/>
      <c r="WJP7" s="24"/>
      <c r="WJQ7" s="24"/>
      <c r="WJR7" s="24"/>
      <c r="WJS7" s="24"/>
      <c r="WJT7" s="24"/>
      <c r="WJU7" s="24"/>
      <c r="WJV7" s="24"/>
      <c r="WJW7" s="24"/>
      <c r="WJX7" s="24"/>
      <c r="WJY7" s="24"/>
      <c r="WJZ7" s="24"/>
      <c r="WKA7" s="24"/>
      <c r="WKB7" s="24"/>
      <c r="WKC7" s="24"/>
      <c r="WKD7" s="24"/>
      <c r="WKE7" s="24"/>
      <c r="WKF7" s="24"/>
      <c r="WKG7" s="24"/>
      <c r="WKH7" s="24"/>
      <c r="WKI7" s="24"/>
      <c r="WKJ7" s="24"/>
      <c r="WKK7" s="24"/>
      <c r="WKL7" s="24"/>
      <c r="WKM7" s="24"/>
      <c r="WKN7" s="24"/>
      <c r="WKO7" s="24"/>
      <c r="WKP7" s="24"/>
      <c r="WKQ7" s="24"/>
      <c r="WKR7" s="24"/>
      <c r="WKS7" s="24"/>
      <c r="WKT7" s="24"/>
      <c r="WKU7" s="24"/>
      <c r="WKV7" s="24"/>
      <c r="WKW7" s="24"/>
      <c r="WKX7" s="24"/>
      <c r="WKY7" s="24"/>
      <c r="WKZ7" s="24"/>
      <c r="WLA7" s="24"/>
      <c r="WLB7" s="24"/>
      <c r="WLC7" s="24"/>
      <c r="WLD7" s="24"/>
      <c r="WLE7" s="24"/>
      <c r="WLF7" s="24"/>
      <c r="WLG7" s="24"/>
      <c r="WLH7" s="24"/>
      <c r="WLI7" s="24"/>
      <c r="WLJ7" s="24"/>
      <c r="WLK7" s="24"/>
      <c r="WLL7" s="24"/>
      <c r="WLM7" s="24"/>
      <c r="WLN7" s="24"/>
      <c r="WLO7" s="24"/>
      <c r="WLP7" s="24"/>
      <c r="WLQ7" s="24"/>
      <c r="WLR7" s="24"/>
      <c r="WLS7" s="24"/>
      <c r="WLT7" s="24"/>
      <c r="WLU7" s="24"/>
      <c r="WLV7" s="24"/>
      <c r="WLW7" s="24"/>
      <c r="WLX7" s="24"/>
      <c r="WLY7" s="24"/>
      <c r="WLZ7" s="24"/>
      <c r="WMA7" s="24"/>
      <c r="WMB7" s="24"/>
      <c r="WMC7" s="24"/>
      <c r="WMD7" s="24"/>
      <c r="WME7" s="24"/>
      <c r="WMF7" s="24"/>
      <c r="WMG7" s="24"/>
      <c r="WMH7" s="24"/>
      <c r="WMI7" s="24"/>
      <c r="WMJ7" s="24"/>
      <c r="WMK7" s="24"/>
      <c r="WML7" s="24"/>
      <c r="WMM7" s="24"/>
      <c r="WMN7" s="24"/>
      <c r="WMO7" s="24"/>
      <c r="WMP7" s="24"/>
      <c r="WMQ7" s="24"/>
      <c r="WMR7" s="24"/>
      <c r="WMS7" s="24"/>
      <c r="WMT7" s="24"/>
      <c r="WMU7" s="24"/>
      <c r="WMV7" s="24"/>
      <c r="WMW7" s="24"/>
      <c r="WMX7" s="24"/>
      <c r="WMY7" s="24"/>
      <c r="WMZ7" s="24"/>
      <c r="WNA7" s="24"/>
      <c r="WNB7" s="24"/>
      <c r="WNC7" s="24"/>
      <c r="WND7" s="24"/>
      <c r="WNE7" s="24"/>
      <c r="WNF7" s="24"/>
      <c r="WNG7" s="24"/>
      <c r="WNH7" s="24"/>
      <c r="WNI7" s="24"/>
      <c r="WNJ7" s="24"/>
      <c r="WNK7" s="24"/>
      <c r="WNL7" s="24"/>
      <c r="WNM7" s="24"/>
      <c r="WNN7" s="24"/>
      <c r="WNO7" s="24"/>
      <c r="WNP7" s="24"/>
      <c r="WNQ7" s="24"/>
      <c r="WNR7" s="24"/>
      <c r="WNS7" s="24"/>
      <c r="WNT7" s="24"/>
      <c r="WNU7" s="24"/>
      <c r="WNV7" s="24"/>
      <c r="WNW7" s="24"/>
      <c r="WNX7" s="24"/>
      <c r="WNY7" s="24"/>
      <c r="WNZ7" s="24"/>
      <c r="WOA7" s="24"/>
      <c r="WOB7" s="24"/>
      <c r="WOC7" s="24"/>
      <c r="WOD7" s="24"/>
      <c r="WOE7" s="24"/>
      <c r="WOF7" s="24"/>
      <c r="WOG7" s="24"/>
      <c r="WOH7" s="24"/>
      <c r="WOI7" s="24"/>
      <c r="WOJ7" s="24"/>
      <c r="WOK7" s="24"/>
      <c r="WOL7" s="24"/>
      <c r="WOM7" s="24"/>
      <c r="WON7" s="24"/>
      <c r="WOO7" s="24"/>
      <c r="WOP7" s="24"/>
      <c r="WOQ7" s="24"/>
      <c r="WOR7" s="24"/>
      <c r="WOS7" s="24"/>
      <c r="WOT7" s="24"/>
      <c r="WOU7" s="24"/>
      <c r="WOV7" s="24"/>
      <c r="WOW7" s="24"/>
      <c r="WOX7" s="24"/>
      <c r="WOY7" s="24"/>
      <c r="WOZ7" s="24"/>
      <c r="WPA7" s="24"/>
      <c r="WPB7" s="24"/>
      <c r="WPC7" s="24"/>
      <c r="WPD7" s="24"/>
      <c r="WPE7" s="24"/>
      <c r="WPF7" s="24"/>
      <c r="WPG7" s="24"/>
      <c r="WPH7" s="24"/>
      <c r="WPI7" s="24"/>
      <c r="WPJ7" s="24"/>
      <c r="WPK7" s="24"/>
      <c r="WPL7" s="24"/>
      <c r="WPM7" s="24"/>
      <c r="WPN7" s="24"/>
      <c r="WPO7" s="24"/>
      <c r="WPP7" s="24"/>
      <c r="WPQ7" s="24"/>
      <c r="WPR7" s="24"/>
      <c r="WPS7" s="24"/>
      <c r="WPT7" s="24"/>
      <c r="WPU7" s="24"/>
      <c r="WPV7" s="24"/>
      <c r="WPW7" s="24"/>
      <c r="WPX7" s="24"/>
      <c r="WPY7" s="24"/>
      <c r="WPZ7" s="24"/>
      <c r="WQA7" s="24"/>
      <c r="WQB7" s="24"/>
      <c r="WQC7" s="24"/>
      <c r="WQD7" s="24"/>
      <c r="WQE7" s="24"/>
      <c r="WQF7" s="24"/>
      <c r="WQG7" s="24"/>
      <c r="WQH7" s="24"/>
      <c r="WQI7" s="24"/>
      <c r="WQJ7" s="24"/>
      <c r="WQK7" s="24"/>
      <c r="WQL7" s="24"/>
      <c r="WQM7" s="24"/>
      <c r="WQN7" s="24"/>
      <c r="WQO7" s="24"/>
      <c r="WQP7" s="24"/>
      <c r="WQQ7" s="24"/>
      <c r="WQR7" s="24"/>
      <c r="WQS7" s="24"/>
      <c r="WQT7" s="24"/>
      <c r="WQU7" s="24"/>
      <c r="WQV7" s="24"/>
      <c r="WQW7" s="24"/>
      <c r="WQX7" s="24"/>
      <c r="WQY7" s="24"/>
      <c r="WQZ7" s="24"/>
      <c r="WRA7" s="24"/>
      <c r="WRB7" s="24"/>
      <c r="WRC7" s="24"/>
      <c r="WRD7" s="24"/>
      <c r="WRE7" s="24"/>
      <c r="WRF7" s="24"/>
      <c r="WRG7" s="24"/>
      <c r="WRH7" s="24"/>
      <c r="WRI7" s="24"/>
      <c r="WRJ7" s="24"/>
      <c r="WRK7" s="24"/>
      <c r="WRL7" s="24"/>
      <c r="WRM7" s="24"/>
      <c r="WRN7" s="24"/>
      <c r="WRO7" s="24"/>
      <c r="WRP7" s="24"/>
      <c r="WRQ7" s="24"/>
      <c r="WRR7" s="24"/>
      <c r="WRS7" s="24"/>
      <c r="WRT7" s="24"/>
      <c r="WRU7" s="24"/>
      <c r="WRV7" s="24"/>
      <c r="WRW7" s="24"/>
      <c r="WRX7" s="24"/>
      <c r="WRY7" s="24"/>
      <c r="WRZ7" s="24"/>
      <c r="WSA7" s="24"/>
      <c r="WSB7" s="24"/>
      <c r="WSC7" s="24"/>
      <c r="WSD7" s="24"/>
      <c r="WSE7" s="24"/>
      <c r="WSF7" s="24"/>
      <c r="WSG7" s="24"/>
      <c r="WSH7" s="24"/>
      <c r="WSI7" s="24"/>
      <c r="WSJ7" s="24"/>
      <c r="WSK7" s="24"/>
      <c r="WSL7" s="24"/>
      <c r="WSM7" s="24"/>
      <c r="WSN7" s="24"/>
      <c r="WSO7" s="24"/>
      <c r="WSP7" s="24"/>
      <c r="WSQ7" s="24"/>
      <c r="WSR7" s="24"/>
      <c r="WSS7" s="24"/>
      <c r="WST7" s="24"/>
      <c r="WSU7" s="24"/>
      <c r="WSV7" s="24"/>
      <c r="WSW7" s="24"/>
      <c r="WSX7" s="24"/>
      <c r="WSY7" s="24"/>
      <c r="WSZ7" s="24"/>
      <c r="WTA7" s="24"/>
      <c r="WTB7" s="24"/>
      <c r="WTC7" s="24"/>
      <c r="WTD7" s="24"/>
      <c r="WTE7" s="24"/>
      <c r="WTF7" s="24"/>
      <c r="WTG7" s="24"/>
      <c r="WTH7" s="24"/>
      <c r="WTI7" s="24"/>
      <c r="WTJ7" s="24"/>
      <c r="WTK7" s="24"/>
      <c r="WTL7" s="24"/>
      <c r="WTM7" s="24"/>
      <c r="WTN7" s="24"/>
      <c r="WTO7" s="24"/>
      <c r="WTP7" s="24"/>
      <c r="WTQ7" s="24"/>
      <c r="WTR7" s="24"/>
      <c r="WTS7" s="24"/>
      <c r="WTT7" s="24"/>
      <c r="WTU7" s="24"/>
      <c r="WTV7" s="24"/>
      <c r="WTW7" s="24"/>
      <c r="WTX7" s="24"/>
      <c r="WTY7" s="24"/>
      <c r="WTZ7" s="24"/>
      <c r="WUA7" s="24"/>
      <c r="WUB7" s="24"/>
      <c r="WUC7" s="24"/>
      <c r="WUD7" s="24"/>
      <c r="WUE7" s="24"/>
      <c r="WUF7" s="24"/>
      <c r="WUG7" s="24"/>
      <c r="WUH7" s="24"/>
      <c r="WUI7" s="24"/>
      <c r="WUJ7" s="24"/>
      <c r="WUK7" s="24"/>
      <c r="WUL7" s="24"/>
      <c r="WUM7" s="24"/>
      <c r="WUN7" s="24"/>
      <c r="WUO7" s="24"/>
      <c r="WUP7" s="24"/>
      <c r="WUQ7" s="24"/>
      <c r="WUR7" s="24"/>
      <c r="WUS7" s="24"/>
      <c r="WUT7" s="24"/>
      <c r="WUU7" s="24"/>
      <c r="WUV7" s="24"/>
      <c r="WUW7" s="24"/>
      <c r="WUX7" s="24"/>
      <c r="WUY7" s="24"/>
      <c r="WUZ7" s="24"/>
      <c r="WVA7" s="24"/>
      <c r="WVB7" s="24"/>
      <c r="WVC7" s="24"/>
      <c r="WVD7" s="24"/>
      <c r="WVE7" s="24"/>
      <c r="WVF7" s="24"/>
      <c r="WVG7" s="24"/>
      <c r="WVH7" s="24"/>
      <c r="WVI7" s="24"/>
      <c r="WVJ7" s="24"/>
      <c r="WVK7" s="24"/>
      <c r="WVL7" s="24"/>
      <c r="WVM7" s="24"/>
      <c r="WVN7" s="24"/>
      <c r="WVO7" s="24"/>
      <c r="WVP7" s="24"/>
      <c r="WVQ7" s="24"/>
      <c r="WVR7" s="24"/>
      <c r="WVS7" s="24"/>
      <c r="WVT7" s="24"/>
      <c r="WVU7" s="24"/>
      <c r="WVV7" s="24"/>
      <c r="WVW7" s="24"/>
      <c r="WVX7" s="24"/>
      <c r="WVY7" s="24"/>
      <c r="WVZ7" s="24"/>
      <c r="WWA7" s="24"/>
      <c r="WWB7" s="24"/>
      <c r="WWC7" s="24"/>
      <c r="WWD7" s="24"/>
      <c r="WWE7" s="24"/>
      <c r="WWF7" s="24"/>
      <c r="WWG7" s="24"/>
      <c r="WWH7" s="24"/>
      <c r="WWI7" s="24"/>
      <c r="WWJ7" s="24"/>
      <c r="WWK7" s="24"/>
      <c r="WWL7" s="24"/>
      <c r="WWM7" s="24"/>
      <c r="WWN7" s="24"/>
      <c r="WWO7" s="24"/>
      <c r="WWP7" s="24"/>
      <c r="WWQ7" s="24"/>
      <c r="WWR7" s="24"/>
      <c r="WWS7" s="24"/>
      <c r="WWT7" s="24"/>
      <c r="WWU7" s="24"/>
      <c r="WWV7" s="24"/>
      <c r="WWW7" s="24"/>
      <c r="WWX7" s="24"/>
      <c r="WWY7" s="24"/>
      <c r="WWZ7" s="24"/>
      <c r="WXA7" s="24"/>
      <c r="WXB7" s="24"/>
      <c r="WXC7" s="24"/>
      <c r="WXD7" s="24"/>
      <c r="WXE7" s="24"/>
      <c r="WXF7" s="24"/>
      <c r="WXG7" s="24"/>
      <c r="WXH7" s="24"/>
      <c r="WXI7" s="24"/>
      <c r="WXJ7" s="24"/>
      <c r="WXK7" s="24"/>
      <c r="WXL7" s="24"/>
      <c r="WXM7" s="24"/>
      <c r="WXN7" s="24"/>
      <c r="WXO7" s="24"/>
      <c r="WXP7" s="24"/>
      <c r="WXQ7" s="24"/>
      <c r="WXR7" s="24"/>
      <c r="WXS7" s="24"/>
      <c r="WXT7" s="24"/>
      <c r="WXU7" s="24"/>
      <c r="WXV7" s="24"/>
      <c r="WXW7" s="24"/>
      <c r="WXX7" s="24"/>
      <c r="WXY7" s="24"/>
      <c r="WXZ7" s="24"/>
      <c r="WYA7" s="24"/>
      <c r="WYB7" s="24"/>
      <c r="WYC7" s="24"/>
      <c r="WYD7" s="24"/>
      <c r="WYE7" s="24"/>
      <c r="WYF7" s="24"/>
      <c r="WYG7" s="24"/>
      <c r="WYH7" s="24"/>
      <c r="WYI7" s="24"/>
      <c r="WYJ7" s="24"/>
      <c r="WYK7" s="24"/>
      <c r="WYL7" s="24"/>
      <c r="WYM7" s="24"/>
      <c r="WYN7" s="24"/>
      <c r="WYO7" s="24"/>
      <c r="WYP7" s="24"/>
      <c r="WYQ7" s="24"/>
      <c r="WYR7" s="24"/>
      <c r="WYS7" s="24"/>
      <c r="WYT7" s="24"/>
      <c r="WYU7" s="24"/>
      <c r="WYV7" s="24"/>
      <c r="WYW7" s="24"/>
      <c r="WYX7" s="24"/>
      <c r="WYY7" s="24"/>
      <c r="WYZ7" s="24"/>
      <c r="WZA7" s="24"/>
      <c r="WZB7" s="24"/>
      <c r="WZC7" s="24"/>
      <c r="WZD7" s="24"/>
      <c r="WZE7" s="24"/>
      <c r="WZF7" s="24"/>
      <c r="WZG7" s="24"/>
      <c r="WZH7" s="24"/>
      <c r="WZI7" s="24"/>
      <c r="WZJ7" s="24"/>
      <c r="WZK7" s="24"/>
      <c r="WZL7" s="24"/>
      <c r="WZM7" s="24"/>
      <c r="WZN7" s="24"/>
      <c r="WZO7" s="24"/>
      <c r="WZP7" s="24"/>
      <c r="WZQ7" s="24"/>
      <c r="WZR7" s="24"/>
      <c r="WZS7" s="24"/>
      <c r="WZT7" s="24"/>
      <c r="WZU7" s="24"/>
      <c r="WZV7" s="24"/>
      <c r="WZW7" s="24"/>
      <c r="WZX7" s="24"/>
      <c r="WZY7" s="24"/>
      <c r="WZZ7" s="24"/>
      <c r="XAA7" s="24"/>
      <c r="XAB7" s="24"/>
      <c r="XAC7" s="24"/>
      <c r="XAD7" s="24"/>
      <c r="XAE7" s="24"/>
      <c r="XAF7" s="24"/>
      <c r="XAG7" s="24"/>
      <c r="XAH7" s="24"/>
      <c r="XAI7" s="24"/>
      <c r="XAJ7" s="24"/>
      <c r="XAK7" s="24"/>
      <c r="XAL7" s="24"/>
      <c r="XAM7" s="24"/>
      <c r="XAN7" s="24"/>
      <c r="XAO7" s="24"/>
      <c r="XAP7" s="24"/>
      <c r="XAQ7" s="24"/>
      <c r="XAR7" s="24"/>
      <c r="XAS7" s="24"/>
      <c r="XAT7" s="24"/>
      <c r="XAU7" s="24"/>
      <c r="XAV7" s="24"/>
      <c r="XAW7" s="24"/>
      <c r="XAX7" s="24"/>
      <c r="XAY7" s="24"/>
      <c r="XAZ7" s="24"/>
      <c r="XBA7" s="24"/>
      <c r="XBB7" s="24"/>
      <c r="XBC7" s="24"/>
      <c r="XBD7" s="24"/>
      <c r="XBE7" s="24"/>
      <c r="XBF7" s="24"/>
      <c r="XBG7" s="24"/>
      <c r="XBH7" s="24"/>
      <c r="XBI7" s="24"/>
      <c r="XBJ7" s="24"/>
      <c r="XBK7" s="24"/>
      <c r="XBL7" s="24"/>
      <c r="XBM7" s="24"/>
      <c r="XBN7" s="24"/>
      <c r="XBO7" s="24"/>
      <c r="XBP7" s="24"/>
      <c r="XBQ7" s="24"/>
      <c r="XBR7" s="24"/>
      <c r="XBS7" s="24"/>
      <c r="XBT7" s="24"/>
      <c r="XBU7" s="24"/>
      <c r="XBV7" s="24"/>
      <c r="XBW7" s="24"/>
      <c r="XBX7" s="24"/>
      <c r="XBY7" s="24"/>
      <c r="XBZ7" s="24"/>
      <c r="XCA7" s="24"/>
      <c r="XCB7" s="24"/>
      <c r="XCC7" s="24"/>
      <c r="XCD7" s="24"/>
      <c r="XCE7" s="24"/>
      <c r="XCF7" s="24"/>
      <c r="XCG7" s="24"/>
      <c r="XCH7" s="24"/>
      <c r="XCI7" s="24"/>
      <c r="XCJ7" s="24"/>
      <c r="XCK7" s="24"/>
      <c r="XCL7" s="24"/>
      <c r="XCM7" s="24"/>
      <c r="XCN7" s="24"/>
      <c r="XCO7" s="24"/>
      <c r="XCP7" s="24"/>
      <c r="XCQ7" s="24"/>
      <c r="XCR7" s="24"/>
      <c r="XCS7" s="24"/>
      <c r="XCT7" s="24"/>
      <c r="XCU7" s="24"/>
      <c r="XCV7" s="24"/>
      <c r="XCW7" s="24"/>
      <c r="XCX7" s="24"/>
      <c r="XCY7" s="24"/>
      <c r="XCZ7" s="24"/>
      <c r="XDA7" s="24"/>
      <c r="XDB7" s="24"/>
      <c r="XDC7" s="24"/>
      <c r="XDD7" s="24"/>
      <c r="XDE7" s="24"/>
      <c r="XDF7" s="24"/>
      <c r="XDG7" s="24"/>
      <c r="XDH7" s="24"/>
      <c r="XDI7" s="24"/>
      <c r="XDJ7" s="24"/>
      <c r="XDK7" s="24"/>
      <c r="XDL7" s="24"/>
      <c r="XDM7" s="24"/>
      <c r="XDN7" s="24"/>
      <c r="XDO7" s="24"/>
      <c r="XDP7" s="24"/>
      <c r="XDQ7" s="24"/>
      <c r="XDR7" s="24"/>
      <c r="XDS7" s="24"/>
      <c r="XDT7" s="24"/>
      <c r="XDU7" s="24"/>
      <c r="XDV7" s="24"/>
      <c r="XDW7" s="24"/>
      <c r="XDX7" s="24"/>
      <c r="XDY7" s="24"/>
      <c r="XDZ7" s="24"/>
      <c r="XEA7" s="24"/>
      <c r="XEB7" s="24"/>
      <c r="XEC7" s="24"/>
      <c r="XED7" s="24"/>
      <c r="XEE7" s="24"/>
      <c r="XEF7" s="24"/>
      <c r="XEG7" s="24"/>
      <c r="XEH7" s="24"/>
      <c r="XEI7" s="24"/>
      <c r="XEJ7" s="24"/>
      <c r="XEK7" s="24"/>
      <c r="XEL7" s="24"/>
      <c r="XEM7" s="24"/>
      <c r="XEN7" s="24"/>
      <c r="XEO7" s="24"/>
      <c r="XEP7" s="24"/>
      <c r="XEQ7" s="24"/>
      <c r="XER7" s="24"/>
      <c r="XES7" s="24"/>
      <c r="XET7" s="24"/>
      <c r="XEU7" s="24"/>
      <c r="XEV7" s="24"/>
      <c r="XEW7" s="24"/>
      <c r="XEX7" s="24"/>
      <c r="XEY7" s="24"/>
      <c r="XEZ7" s="24"/>
      <c r="XFA7" s="24"/>
      <c r="XFB7" s="24"/>
      <c r="XFC7" s="24"/>
      <c r="XFD7" s="24"/>
    </row>
    <row r="8" spans="1:16384" x14ac:dyDescent="0.25">
      <c r="A8" s="9" t="s">
        <v>376</v>
      </c>
      <c r="B8" s="9" t="s">
        <v>375</v>
      </c>
      <c r="C8" s="32">
        <v>2262.9458000000009</v>
      </c>
      <c r="D8" s="12">
        <v>1320.9860000000001</v>
      </c>
      <c r="E8" s="7">
        <v>1375.644</v>
      </c>
      <c r="F8" s="7">
        <v>1477.173</v>
      </c>
      <c r="G8" s="7">
        <v>1610.2719999999999</v>
      </c>
      <c r="H8" s="7">
        <v>4701.9687249999997</v>
      </c>
      <c r="I8" s="7">
        <v>1421.3838000000001</v>
      </c>
      <c r="J8" s="7">
        <v>1380.3592000000001</v>
      </c>
      <c r="K8" s="7">
        <v>1191.7292</v>
      </c>
      <c r="L8" s="7">
        <v>1049.7439999999999</v>
      </c>
      <c r="M8" s="7">
        <v>1000.9373000000001</v>
      </c>
      <c r="N8" s="7">
        <v>0</v>
      </c>
      <c r="O8" s="7">
        <v>0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</row>
    <row r="9" spans="1:16384" x14ac:dyDescent="0.25">
      <c r="A9" s="9" t="s">
        <v>6</v>
      </c>
      <c r="B9" s="9" t="s">
        <v>7</v>
      </c>
      <c r="C9" s="32">
        <v>11171.516473032001</v>
      </c>
      <c r="D9" s="12">
        <v>13463.99</v>
      </c>
      <c r="E9" s="7">
        <v>13547.708000000001</v>
      </c>
      <c r="F9" s="7">
        <v>14569.32</v>
      </c>
      <c r="G9" s="7">
        <v>13318.814801</v>
      </c>
      <c r="H9" s="7">
        <v>18361.647599</v>
      </c>
      <c r="I9" s="7">
        <v>19171.088586000002</v>
      </c>
      <c r="J9" s="7">
        <v>18604.508533</v>
      </c>
      <c r="K9" s="7">
        <v>20804.570199999998</v>
      </c>
      <c r="L9" s="7">
        <v>18460.122299999999</v>
      </c>
      <c r="M9" s="7">
        <v>19819.5298</v>
      </c>
      <c r="N9" s="7">
        <v>20618.275799999999</v>
      </c>
      <c r="O9" s="7">
        <v>22016.255000000001</v>
      </c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</row>
    <row r="10" spans="1:16384" x14ac:dyDescent="0.25">
      <c r="A10" s="9" t="s">
        <v>4</v>
      </c>
      <c r="B10" s="9" t="s">
        <v>5</v>
      </c>
      <c r="C10" s="32">
        <v>351.96135763100006</v>
      </c>
      <c r="D10" s="12">
        <v>427.572</v>
      </c>
      <c r="E10" s="7">
        <v>357.88799999999998</v>
      </c>
      <c r="F10" s="7">
        <v>356.04899999999998</v>
      </c>
      <c r="G10" s="7">
        <v>361.117614</v>
      </c>
      <c r="H10" s="7">
        <v>236.210748</v>
      </c>
      <c r="I10" s="7">
        <v>237.068727</v>
      </c>
      <c r="J10" s="7">
        <v>204.62978000000001</v>
      </c>
      <c r="K10" s="7">
        <v>228.85290000000001</v>
      </c>
      <c r="L10" s="7">
        <v>235.0609</v>
      </c>
      <c r="M10" s="7">
        <v>235.8288</v>
      </c>
      <c r="N10" s="7">
        <v>241.71270000000001</v>
      </c>
      <c r="O10" s="7">
        <v>228.37710000000001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</row>
    <row r="11" spans="1:16384" hidden="1" x14ac:dyDescent="0.25">
      <c r="A11" s="9" t="s">
        <v>8</v>
      </c>
      <c r="B11" s="9" t="s">
        <v>9</v>
      </c>
      <c r="C11" s="32"/>
      <c r="D11" s="12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  <c r="IZ11" s="24"/>
      <c r="JA11" s="24"/>
      <c r="JB11" s="24"/>
      <c r="JC11" s="24"/>
      <c r="JD11" s="24"/>
      <c r="JE11" s="24"/>
      <c r="JF11" s="24"/>
      <c r="JG11" s="24"/>
      <c r="JH11" s="24"/>
      <c r="JI11" s="24"/>
      <c r="JJ11" s="24"/>
      <c r="JK11" s="24"/>
      <c r="JL11" s="24"/>
      <c r="JM11" s="24"/>
      <c r="JN11" s="24"/>
      <c r="JO11" s="24"/>
      <c r="JP11" s="24"/>
      <c r="JQ11" s="24"/>
      <c r="JR11" s="24"/>
      <c r="JS11" s="24"/>
      <c r="JT11" s="24"/>
      <c r="JU11" s="24"/>
      <c r="JV11" s="24"/>
      <c r="JW11" s="24"/>
      <c r="JX11" s="24"/>
      <c r="JY11" s="24"/>
      <c r="JZ11" s="24"/>
      <c r="KA11" s="24"/>
      <c r="KB11" s="24"/>
      <c r="KC11" s="24"/>
      <c r="KD11" s="24"/>
      <c r="KE11" s="24"/>
      <c r="KF11" s="24"/>
      <c r="KG11" s="24"/>
      <c r="KH11" s="24"/>
      <c r="KI11" s="24"/>
      <c r="KJ11" s="24"/>
      <c r="KK11" s="24"/>
      <c r="KL11" s="24"/>
      <c r="KM11" s="24"/>
      <c r="KN11" s="24"/>
      <c r="KO11" s="24"/>
      <c r="KP11" s="24"/>
      <c r="KQ11" s="24"/>
      <c r="KR11" s="24"/>
      <c r="KS11" s="24"/>
    </row>
    <row r="12" spans="1:16384" hidden="1" x14ac:dyDescent="0.25">
      <c r="A12" s="3" t="s">
        <v>640</v>
      </c>
      <c r="B12" s="9" t="s">
        <v>15</v>
      </c>
      <c r="C12" s="32"/>
      <c r="D12" s="12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0.20699999999999999</v>
      </c>
      <c r="K12" s="7">
        <v>1.5755999999999999</v>
      </c>
      <c r="L12" s="7">
        <v>2.8483999999999998</v>
      </c>
      <c r="M12" s="7">
        <v>2.5417000000000001</v>
      </c>
      <c r="N12" s="7">
        <v>0</v>
      </c>
      <c r="O12" s="7">
        <v>0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</row>
    <row r="13" spans="1:16384" x14ac:dyDescent="0.25">
      <c r="A13" s="3" t="s">
        <v>639</v>
      </c>
      <c r="B13" s="9" t="s">
        <v>10</v>
      </c>
      <c r="C13" s="32">
        <v>28.418144000000002</v>
      </c>
      <c r="D13" s="12">
        <v>33.219000000000001</v>
      </c>
      <c r="E13" s="7">
        <v>35.950000000000003</v>
      </c>
      <c r="F13" s="7">
        <v>43.975000000000001</v>
      </c>
      <c r="G13" s="7">
        <v>37.619652000000002</v>
      </c>
      <c r="H13" s="7">
        <v>42.926541</v>
      </c>
      <c r="I13" s="7">
        <v>45.863258000000002</v>
      </c>
      <c r="J13" s="7">
        <v>46.032637999999999</v>
      </c>
      <c r="K13" s="7">
        <v>51.900500000000001</v>
      </c>
      <c r="L13" s="7">
        <v>39.871400000000001</v>
      </c>
      <c r="M13" s="7">
        <v>49.793799999999997</v>
      </c>
      <c r="N13" s="7">
        <v>64.129000000000005</v>
      </c>
      <c r="O13" s="7">
        <v>66.104399999999998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</row>
    <row r="14" spans="1:16384" x14ac:dyDescent="0.25">
      <c r="A14" s="10"/>
      <c r="B14" s="10" t="s">
        <v>644</v>
      </c>
      <c r="C14" s="50">
        <v>135.98280500000004</v>
      </c>
      <c r="D14" s="19">
        <v>160.571</v>
      </c>
      <c r="E14" s="7">
        <v>153.16900000000001</v>
      </c>
      <c r="F14" s="7">
        <v>159.58000000000001</v>
      </c>
      <c r="G14" s="7">
        <v>162.81836100000001</v>
      </c>
      <c r="H14" s="7">
        <v>121.405704</v>
      </c>
      <c r="I14" s="7">
        <v>135.626656</v>
      </c>
      <c r="J14" s="7">
        <v>128.04522499999999</v>
      </c>
      <c r="K14" s="7">
        <v>132.1009</v>
      </c>
      <c r="L14" s="7">
        <v>137.68190000000001</v>
      </c>
      <c r="M14" s="7">
        <v>143.6294</v>
      </c>
      <c r="N14" s="7">
        <v>127.30289999999999</v>
      </c>
      <c r="O14" s="7">
        <v>234.4186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</row>
    <row r="15" spans="1:16384" x14ac:dyDescent="0.25">
      <c r="A15" s="9" t="s">
        <v>42</v>
      </c>
      <c r="B15" s="9" t="s">
        <v>43</v>
      </c>
      <c r="C15" s="32">
        <v>73.183640000000011</v>
      </c>
      <c r="D15" s="12">
        <v>87.838999999999999</v>
      </c>
      <c r="E15" s="7">
        <v>82.119</v>
      </c>
      <c r="F15" s="7">
        <v>92.159000000000006</v>
      </c>
      <c r="G15" s="7">
        <v>94.647801000000001</v>
      </c>
      <c r="H15" s="7">
        <v>63.922722999999998</v>
      </c>
      <c r="I15" s="7">
        <v>68.137544000000005</v>
      </c>
      <c r="J15" s="7">
        <v>65.985118999999997</v>
      </c>
      <c r="K15" s="7">
        <v>92.454599999999999</v>
      </c>
      <c r="L15" s="7">
        <v>77.615799999999993</v>
      </c>
      <c r="M15" s="7">
        <v>71.168800000000005</v>
      </c>
      <c r="N15" s="7">
        <v>53.200499999999998</v>
      </c>
      <c r="O15" s="7">
        <v>0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4"/>
      <c r="JP15" s="24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4"/>
    </row>
    <row r="16" spans="1:16384" hidden="1" x14ac:dyDescent="0.25">
      <c r="A16" s="9" t="s">
        <v>38</v>
      </c>
      <c r="B16" s="9" t="s">
        <v>39</v>
      </c>
      <c r="C16" s="32"/>
      <c r="D16" s="12"/>
      <c r="E16" s="7"/>
      <c r="F16" s="7">
        <v>5</v>
      </c>
      <c r="G16" s="7">
        <v>2.82</v>
      </c>
      <c r="H16" s="7">
        <v>4.0000000000000001E-3</v>
      </c>
      <c r="I16" s="7">
        <v>3.4510000000000001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  <c r="JI16" s="24"/>
      <c r="JJ16" s="24"/>
      <c r="JK16" s="24"/>
      <c r="JL16" s="24"/>
      <c r="JM16" s="24"/>
      <c r="JN16" s="24"/>
      <c r="JO16" s="24"/>
      <c r="JP16" s="24"/>
      <c r="JQ16" s="24"/>
      <c r="JR16" s="24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4"/>
      <c r="KE16" s="24"/>
      <c r="KF16" s="24"/>
      <c r="KG16" s="24"/>
      <c r="KH16" s="24"/>
      <c r="KI16" s="24"/>
      <c r="KJ16" s="24"/>
      <c r="KK16" s="24"/>
      <c r="KL16" s="24"/>
      <c r="KM16" s="24"/>
      <c r="KN16" s="24"/>
      <c r="KO16" s="24"/>
      <c r="KP16" s="24"/>
      <c r="KQ16" s="24"/>
      <c r="KR16" s="24"/>
      <c r="KS16" s="24"/>
    </row>
    <row r="17" spans="1:305" x14ac:dyDescent="0.25">
      <c r="A17" s="9" t="s">
        <v>22</v>
      </c>
      <c r="B17" s="9" t="s">
        <v>23</v>
      </c>
      <c r="C17" s="32">
        <v>78.061816999999976</v>
      </c>
      <c r="D17" s="12">
        <v>94.114999999999995</v>
      </c>
      <c r="E17" s="7">
        <v>87.763000000000005</v>
      </c>
      <c r="F17" s="7">
        <v>98.93</v>
      </c>
      <c r="G17" s="7">
        <v>101.94875399999999</v>
      </c>
      <c r="H17" s="7">
        <v>69.757472000000007</v>
      </c>
      <c r="I17" s="7">
        <v>76.607150000000004</v>
      </c>
      <c r="J17" s="7">
        <v>72.466639000000001</v>
      </c>
      <c r="K17" s="7">
        <v>100.7067</v>
      </c>
      <c r="L17" s="7">
        <v>84.9499</v>
      </c>
      <c r="M17" s="7">
        <v>82.028300000000002</v>
      </c>
      <c r="N17" s="7">
        <v>57.979199999999999</v>
      </c>
      <c r="O17" s="7">
        <v>0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</row>
    <row r="18" spans="1:305" x14ac:dyDescent="0.25">
      <c r="A18" s="9" t="s">
        <v>34</v>
      </c>
      <c r="B18" s="9" t="s">
        <v>35</v>
      </c>
      <c r="C18" s="32">
        <v>135.30980500000004</v>
      </c>
      <c r="D18" s="12">
        <v>160.571</v>
      </c>
      <c r="E18" s="7">
        <v>153.16900000000001</v>
      </c>
      <c r="F18" s="7">
        <v>154.58000000000001</v>
      </c>
      <c r="G18" s="7">
        <v>159.99836099999999</v>
      </c>
      <c r="H18" s="7">
        <v>121.401704</v>
      </c>
      <c r="I18" s="7">
        <v>132.175656</v>
      </c>
      <c r="J18" s="7">
        <v>128.04522499999999</v>
      </c>
      <c r="K18" s="7">
        <v>132.1009</v>
      </c>
      <c r="L18" s="7">
        <v>137.68190000000001</v>
      </c>
      <c r="M18" s="7">
        <v>143.6294</v>
      </c>
      <c r="N18" s="7">
        <v>127.30289999999999</v>
      </c>
      <c r="O18" s="7">
        <v>234.4186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</row>
    <row r="19" spans="1:305" x14ac:dyDescent="0.25">
      <c r="A19" s="10"/>
      <c r="B19" s="10" t="s">
        <v>645</v>
      </c>
      <c r="C19" s="33">
        <v>63.051837999999996</v>
      </c>
      <c r="D19" s="12">
        <v>75.598208</v>
      </c>
      <c r="E19" s="7">
        <v>63.411906000000002</v>
      </c>
      <c r="F19" s="7">
        <v>64.027484999999999</v>
      </c>
      <c r="G19" s="7">
        <v>65.423083000000005</v>
      </c>
      <c r="H19" s="7">
        <v>41.066549999999999</v>
      </c>
      <c r="I19" s="7">
        <v>41.853647000000002</v>
      </c>
      <c r="J19" s="7">
        <v>27.116741999999999</v>
      </c>
      <c r="K19" s="7">
        <v>30.863499999999998</v>
      </c>
      <c r="L19" s="7">
        <v>30.361599999999999</v>
      </c>
      <c r="M19" s="7">
        <v>30.030799999999999</v>
      </c>
      <c r="N19" s="7">
        <v>44.4572</v>
      </c>
      <c r="O19" s="7">
        <v>0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</row>
    <row r="20" spans="1:305" hidden="1" x14ac:dyDescent="0.25">
      <c r="A20" s="9" t="s">
        <v>60</v>
      </c>
      <c r="B20" s="9" t="s">
        <v>61</v>
      </c>
      <c r="C20" s="32"/>
      <c r="D20" s="12">
        <v>16.337</v>
      </c>
      <c r="E20" s="7">
        <v>13.846</v>
      </c>
      <c r="F20" s="7">
        <v>13.997999999999999</v>
      </c>
      <c r="G20" s="7">
        <v>14.170175</v>
      </c>
      <c r="H20" s="7">
        <v>9.1331710000000008</v>
      </c>
      <c r="I20" s="7">
        <v>9.1797140000000006</v>
      </c>
      <c r="J20" s="7">
        <v>7.80905</v>
      </c>
      <c r="K20" s="7">
        <v>8.7984000000000009</v>
      </c>
      <c r="L20" s="7">
        <v>8.7370000000000001</v>
      </c>
      <c r="M20" s="7">
        <v>8.6441999999999997</v>
      </c>
      <c r="N20" s="7">
        <v>9.0205000000000002</v>
      </c>
      <c r="O20" s="7">
        <v>0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</row>
    <row r="21" spans="1:305" hidden="1" x14ac:dyDescent="0.25">
      <c r="A21" s="9" t="s">
        <v>56</v>
      </c>
      <c r="B21" s="9" t="s">
        <v>57</v>
      </c>
      <c r="C21" s="32"/>
      <c r="D21" s="12">
        <v>23.678999999999998</v>
      </c>
      <c r="E21" s="7">
        <v>20.029</v>
      </c>
      <c r="F21" s="7">
        <v>20.225999999999999</v>
      </c>
      <c r="G21" s="7">
        <v>20.526861</v>
      </c>
      <c r="H21" s="7">
        <v>12.849391000000001</v>
      </c>
      <c r="I21" s="7">
        <v>13.198392999999999</v>
      </c>
      <c r="J21" s="7">
        <v>11.207639</v>
      </c>
      <c r="K21" s="7">
        <v>12.819699999999999</v>
      </c>
      <c r="L21" s="7">
        <v>12.5975</v>
      </c>
      <c r="M21" s="7">
        <v>12.427899999999999</v>
      </c>
      <c r="N21" s="7">
        <v>12.9826</v>
      </c>
      <c r="O21" s="7">
        <v>0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</row>
    <row r="22" spans="1:305" hidden="1" x14ac:dyDescent="0.25">
      <c r="A22" s="9" t="s">
        <v>58</v>
      </c>
      <c r="B22" s="9" t="s">
        <v>59</v>
      </c>
      <c r="C22" s="32"/>
      <c r="D22" s="12">
        <v>8.8610000000000007</v>
      </c>
      <c r="E22" s="7">
        <v>7.3810000000000002</v>
      </c>
      <c r="F22" s="7">
        <v>7.4790000000000001</v>
      </c>
      <c r="G22" s="7">
        <v>7.5219519999999997</v>
      </c>
      <c r="H22" s="7">
        <v>4.8261830000000003</v>
      </c>
      <c r="I22" s="7">
        <v>4.9648580000000004</v>
      </c>
      <c r="J22" s="7">
        <v>4.2405929999999996</v>
      </c>
      <c r="K22" s="7">
        <v>4.8307000000000002</v>
      </c>
      <c r="L22" s="7">
        <v>4.6908000000000003</v>
      </c>
      <c r="M22" s="7">
        <v>4.6760999999999999</v>
      </c>
      <c r="N22" s="7">
        <v>4.8673999999999999</v>
      </c>
      <c r="O22" s="7">
        <v>0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</row>
    <row r="23" spans="1:305" hidden="1" x14ac:dyDescent="0.25">
      <c r="A23" s="9" t="s">
        <v>50</v>
      </c>
      <c r="B23" s="9" t="s">
        <v>51</v>
      </c>
      <c r="C23" s="32"/>
      <c r="D23" s="12">
        <v>0.30299999999999999</v>
      </c>
      <c r="E23" s="7">
        <v>1E-3</v>
      </c>
      <c r="F23" s="7">
        <v>1E-3</v>
      </c>
      <c r="G23" s="7">
        <v>0.48493199999999997</v>
      </c>
      <c r="H23" s="7">
        <v>8.6700000000000004E-4</v>
      </c>
      <c r="I23" s="7">
        <v>1.096E-3</v>
      </c>
      <c r="J23" s="7">
        <v>9.3899999999999995E-4</v>
      </c>
      <c r="K23" s="7">
        <v>1E-3</v>
      </c>
      <c r="L23" s="7">
        <v>0</v>
      </c>
      <c r="M23" s="7">
        <v>0</v>
      </c>
      <c r="N23" s="7">
        <v>9.2657000000000007</v>
      </c>
      <c r="O23" s="7">
        <v>0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</row>
    <row r="24" spans="1:305" hidden="1" x14ac:dyDescent="0.25">
      <c r="A24" s="9" t="s">
        <v>54</v>
      </c>
      <c r="B24" s="9" t="s">
        <v>55</v>
      </c>
      <c r="C24" s="32"/>
      <c r="D24" s="12">
        <v>8.3970000000000002</v>
      </c>
      <c r="E24" s="7">
        <v>6.8849999999999998</v>
      </c>
      <c r="F24" s="7">
        <v>6.9580000000000002</v>
      </c>
      <c r="G24" s="7">
        <v>7.1637829999999996</v>
      </c>
      <c r="H24" s="7">
        <v>4.5151130000000004</v>
      </c>
      <c r="I24" s="7">
        <v>4.5414469999999998</v>
      </c>
      <c r="J24" s="7">
        <v>3.8585159999999998</v>
      </c>
      <c r="K24" s="7">
        <v>4.4137000000000004</v>
      </c>
      <c r="L24" s="7">
        <v>4.3323</v>
      </c>
      <c r="M24" s="7">
        <v>4.2778</v>
      </c>
      <c r="N24" s="7">
        <v>4.468</v>
      </c>
      <c r="O24" s="7">
        <v>0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</row>
    <row r="25" spans="1:305" hidden="1" x14ac:dyDescent="0.25">
      <c r="A25" s="9" t="s">
        <v>52</v>
      </c>
      <c r="B25" s="9" t="s">
        <v>53</v>
      </c>
      <c r="C25" s="32"/>
      <c r="D25" s="12">
        <v>18.021208000000001</v>
      </c>
      <c r="E25" s="7">
        <v>15.269906000000001</v>
      </c>
      <c r="F25" s="7">
        <v>15.365485</v>
      </c>
      <c r="G25" s="7">
        <v>15.55538</v>
      </c>
      <c r="H25" s="7">
        <v>9.7418250000000004</v>
      </c>
      <c r="I25" s="7">
        <v>9.9681390000000007</v>
      </c>
      <c r="J25" s="7">
        <v>5.0000000000000004E-6</v>
      </c>
      <c r="K25" s="7">
        <v>0</v>
      </c>
      <c r="L25" s="7">
        <v>4.0000000000000001E-3</v>
      </c>
      <c r="M25" s="7">
        <v>4.7999999999999996E-3</v>
      </c>
      <c r="N25" s="7">
        <v>3.8530000000000002</v>
      </c>
      <c r="O25" s="7">
        <v>0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</row>
    <row r="26" spans="1:305" x14ac:dyDescent="0.25">
      <c r="A26" s="10"/>
      <c r="B26" s="10" t="s">
        <v>641</v>
      </c>
      <c r="C26" s="33">
        <v>61.20943925800001</v>
      </c>
      <c r="D26" s="19">
        <v>43.780999999999999</v>
      </c>
      <c r="E26" s="7">
        <v>40.677</v>
      </c>
      <c r="F26" s="7">
        <v>42.725999999999999</v>
      </c>
      <c r="G26" s="7">
        <v>43.773927</v>
      </c>
      <c r="H26" s="7">
        <v>35.430137999999999</v>
      </c>
      <c r="I26" s="7">
        <v>34.966903000000002</v>
      </c>
      <c r="J26" s="7">
        <v>24.117577000000001</v>
      </c>
      <c r="K26" s="7">
        <v>33.485999999999997</v>
      </c>
      <c r="L26" s="7">
        <v>65.271699999999996</v>
      </c>
      <c r="M26" s="7">
        <v>61.454099999999997</v>
      </c>
      <c r="N26" s="7">
        <v>21.9343</v>
      </c>
      <c r="O26" s="7">
        <v>25.583300000000001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</row>
    <row r="27" spans="1:305" hidden="1" x14ac:dyDescent="0.25">
      <c r="A27" s="9" t="s">
        <v>507</v>
      </c>
      <c r="B27" s="9" t="s">
        <v>508</v>
      </c>
      <c r="C27" s="32"/>
      <c r="D27" s="12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</row>
    <row r="28" spans="1:305" hidden="1" x14ac:dyDescent="0.25">
      <c r="A28" s="9" t="s">
        <v>193</v>
      </c>
      <c r="B28" s="9" t="s">
        <v>194</v>
      </c>
      <c r="C28" s="32"/>
      <c r="D28" s="12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8.6999999999999994E-2</v>
      </c>
      <c r="K28" s="7">
        <v>7.0999999999999994E-2</v>
      </c>
      <c r="L28" s="7">
        <v>0</v>
      </c>
      <c r="M28" s="7">
        <v>0</v>
      </c>
      <c r="N28" s="7">
        <v>0</v>
      </c>
      <c r="O28" s="7">
        <v>0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</row>
    <row r="29" spans="1:305" hidden="1" x14ac:dyDescent="0.25">
      <c r="A29" s="9" t="s">
        <v>266</v>
      </c>
      <c r="B29" s="9" t="s">
        <v>267</v>
      </c>
      <c r="C29" s="32"/>
      <c r="D29" s="12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4.3499999999999997E-2</v>
      </c>
      <c r="M29" s="7">
        <v>0</v>
      </c>
      <c r="N29" s="7">
        <v>0</v>
      </c>
      <c r="O29" s="7">
        <v>0</v>
      </c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</row>
    <row r="30" spans="1:305" hidden="1" x14ac:dyDescent="0.25">
      <c r="A30" s="9" t="s">
        <v>268</v>
      </c>
      <c r="B30" s="9" t="s">
        <v>269</v>
      </c>
      <c r="C30" s="32"/>
      <c r="D30" s="12">
        <v>0.56899999999999995</v>
      </c>
      <c r="E30" s="7">
        <v>0.57199999999999995</v>
      </c>
      <c r="F30" s="7">
        <v>0.60399999999999998</v>
      </c>
      <c r="G30" s="7">
        <v>0.55800000000000005</v>
      </c>
      <c r="H30" s="7">
        <v>0.64600000000000002</v>
      </c>
      <c r="I30" s="7">
        <v>0.68479999999999996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</row>
    <row r="31" spans="1:305" hidden="1" x14ac:dyDescent="0.25">
      <c r="A31" s="9" t="s">
        <v>80</v>
      </c>
      <c r="B31" s="9" t="s">
        <v>81</v>
      </c>
      <c r="C31" s="32"/>
      <c r="D31" s="12">
        <v>0.40200000000000002</v>
      </c>
      <c r="E31" s="7">
        <v>9.2999999999999999E-2</v>
      </c>
      <c r="F31" s="7">
        <v>6.7000000000000004E-2</v>
      </c>
      <c r="G31" s="7">
        <v>6.6658999999999996E-2</v>
      </c>
      <c r="H31" s="7">
        <v>5.5885999999999998E-2</v>
      </c>
      <c r="I31" s="7">
        <v>1.2E-2</v>
      </c>
      <c r="J31" s="7">
        <v>2.9999999999999997E-4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</row>
    <row r="32" spans="1:305" hidden="1" x14ac:dyDescent="0.25">
      <c r="A32" s="9" t="s">
        <v>185</v>
      </c>
      <c r="B32" s="9" t="s">
        <v>186</v>
      </c>
      <c r="C32" s="32"/>
      <c r="D32" s="12">
        <v>0</v>
      </c>
      <c r="E32" s="7">
        <v>0</v>
      </c>
      <c r="F32" s="7">
        <v>4.4999999999999998E-2</v>
      </c>
      <c r="G32" s="7">
        <v>0.127</v>
      </c>
      <c r="H32" s="7">
        <v>3.1E-2</v>
      </c>
      <c r="I32" s="7">
        <v>0</v>
      </c>
      <c r="J32" s="7">
        <v>0.32500000000000001</v>
      </c>
      <c r="K32" s="7">
        <v>0.26400000000000001</v>
      </c>
      <c r="L32" s="7">
        <v>0</v>
      </c>
      <c r="M32" s="7">
        <v>0</v>
      </c>
      <c r="N32" s="7">
        <v>0</v>
      </c>
      <c r="O32" s="7">
        <v>0</v>
      </c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  <c r="JA32" s="24"/>
      <c r="JB32" s="24"/>
      <c r="JC32" s="24"/>
      <c r="JD32" s="24"/>
      <c r="JE32" s="24"/>
      <c r="JF32" s="24"/>
      <c r="JG32" s="24"/>
      <c r="JH32" s="24"/>
      <c r="JI32" s="24"/>
      <c r="JJ32" s="24"/>
      <c r="JK32" s="24"/>
      <c r="JL32" s="24"/>
      <c r="JM32" s="24"/>
      <c r="JN32" s="24"/>
      <c r="JO32" s="24"/>
      <c r="JP32" s="24"/>
      <c r="JQ32" s="24"/>
      <c r="JR32" s="24"/>
      <c r="JS32" s="24"/>
      <c r="JT32" s="24"/>
      <c r="JU32" s="24"/>
      <c r="JV32" s="24"/>
      <c r="JW32" s="24"/>
      <c r="JX32" s="24"/>
      <c r="JY32" s="24"/>
      <c r="JZ32" s="24"/>
      <c r="KA32" s="24"/>
      <c r="KB32" s="24"/>
      <c r="KC32" s="24"/>
      <c r="KD32" s="24"/>
      <c r="KE32" s="24"/>
      <c r="KF32" s="24"/>
      <c r="KG32" s="24"/>
      <c r="KH32" s="24"/>
      <c r="KI32" s="24"/>
      <c r="KJ32" s="24"/>
      <c r="KK32" s="24"/>
      <c r="KL32" s="24"/>
      <c r="KM32" s="24"/>
      <c r="KN32" s="24"/>
      <c r="KO32" s="24"/>
      <c r="KP32" s="24"/>
      <c r="KQ32" s="24"/>
      <c r="KR32" s="24"/>
      <c r="KS32" s="24"/>
    </row>
    <row r="33" spans="1:305" hidden="1" x14ac:dyDescent="0.25">
      <c r="A33" s="9" t="s">
        <v>149</v>
      </c>
      <c r="B33" s="9" t="s">
        <v>150</v>
      </c>
      <c r="C33" s="32"/>
      <c r="D33" s="12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4"/>
      <c r="JI33" s="24"/>
      <c r="JJ33" s="24"/>
      <c r="JK33" s="24"/>
      <c r="JL33" s="24"/>
      <c r="JM33" s="24"/>
      <c r="JN33" s="24"/>
      <c r="JO33" s="24"/>
      <c r="JP33" s="24"/>
      <c r="JQ33" s="24"/>
      <c r="JR33" s="24"/>
      <c r="JS33" s="24"/>
      <c r="JT33" s="24"/>
      <c r="JU33" s="24"/>
      <c r="JV33" s="24"/>
      <c r="JW33" s="24"/>
      <c r="JX33" s="24"/>
      <c r="JY33" s="24"/>
      <c r="JZ33" s="24"/>
      <c r="KA33" s="24"/>
      <c r="KB33" s="24"/>
      <c r="KC33" s="24"/>
      <c r="KD33" s="24"/>
      <c r="KE33" s="24"/>
      <c r="KF33" s="24"/>
      <c r="KG33" s="24"/>
      <c r="KH33" s="24"/>
      <c r="KI33" s="24"/>
      <c r="KJ33" s="24"/>
      <c r="KK33" s="24"/>
      <c r="KL33" s="24"/>
      <c r="KM33" s="24"/>
      <c r="KN33" s="24"/>
      <c r="KO33" s="24"/>
      <c r="KP33" s="24"/>
      <c r="KQ33" s="24"/>
      <c r="KR33" s="24"/>
      <c r="KS33" s="24"/>
    </row>
    <row r="34" spans="1:305" hidden="1" x14ac:dyDescent="0.25">
      <c r="A34" s="9" t="s">
        <v>218</v>
      </c>
      <c r="B34" s="9" t="s">
        <v>219</v>
      </c>
      <c r="C34" s="32"/>
      <c r="D34" s="12">
        <v>0</v>
      </c>
      <c r="E34" s="7">
        <v>0</v>
      </c>
      <c r="F34" s="7">
        <v>0.52400000000000002</v>
      </c>
      <c r="G34" s="7">
        <v>0.92200000000000004</v>
      </c>
      <c r="H34" s="7">
        <v>0.254</v>
      </c>
      <c r="I34" s="7">
        <v>0</v>
      </c>
      <c r="J34" s="7">
        <v>7.8360000000000003</v>
      </c>
      <c r="K34" s="7">
        <v>8.1660000000000004</v>
      </c>
      <c r="L34" s="7">
        <v>8.7844999999999995</v>
      </c>
      <c r="M34" s="7">
        <v>9.7460000000000004</v>
      </c>
      <c r="N34" s="7">
        <v>9.3988999999999994</v>
      </c>
      <c r="O34" s="7">
        <v>6.6645000000000003</v>
      </c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</row>
    <row r="35" spans="1:305" hidden="1" x14ac:dyDescent="0.25">
      <c r="A35" s="9" t="s">
        <v>212</v>
      </c>
      <c r="B35" s="9" t="s">
        <v>213</v>
      </c>
      <c r="C35" s="32"/>
      <c r="D35" s="12">
        <v>13.57</v>
      </c>
      <c r="E35" s="7">
        <v>10.428000000000001</v>
      </c>
      <c r="F35" s="7">
        <v>11.742000000000001</v>
      </c>
      <c r="G35" s="7">
        <v>10.172000000000001</v>
      </c>
      <c r="H35" s="7">
        <v>10.486000000000001</v>
      </c>
      <c r="I35" s="7">
        <v>11.651999999999999</v>
      </c>
      <c r="J35" s="7">
        <v>0.245</v>
      </c>
      <c r="K35" s="7">
        <v>1.0089999999999999</v>
      </c>
      <c r="L35" s="7">
        <v>0.29799999999999999</v>
      </c>
      <c r="M35" s="7">
        <v>1.91</v>
      </c>
      <c r="N35" s="7">
        <v>0.35160000000000002</v>
      </c>
      <c r="O35" s="7">
        <v>1.2571000000000001</v>
      </c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  <c r="IV35" s="24"/>
      <c r="IW35" s="24"/>
      <c r="IX35" s="24"/>
      <c r="IY35" s="24"/>
      <c r="IZ35" s="24"/>
      <c r="JA35" s="24"/>
      <c r="JB35" s="24"/>
      <c r="JC35" s="24"/>
      <c r="JD35" s="24"/>
      <c r="JE35" s="24"/>
      <c r="JF35" s="24"/>
      <c r="JG35" s="24"/>
      <c r="JH35" s="24"/>
      <c r="JI35" s="24"/>
      <c r="JJ35" s="24"/>
      <c r="JK35" s="24"/>
      <c r="JL35" s="24"/>
      <c r="JM35" s="24"/>
      <c r="JN35" s="24"/>
      <c r="JO35" s="24"/>
      <c r="JP35" s="24"/>
      <c r="JQ35" s="24"/>
      <c r="JR35" s="24"/>
      <c r="JS35" s="24"/>
      <c r="JT35" s="24"/>
      <c r="JU35" s="24"/>
      <c r="JV35" s="24"/>
      <c r="JW35" s="24"/>
      <c r="JX35" s="24"/>
      <c r="JY35" s="24"/>
      <c r="JZ35" s="24"/>
      <c r="KA35" s="24"/>
      <c r="KB35" s="24"/>
      <c r="KC35" s="24"/>
      <c r="KD35" s="24"/>
      <c r="KE35" s="24"/>
      <c r="KF35" s="24"/>
      <c r="KG35" s="24"/>
      <c r="KH35" s="24"/>
      <c r="KI35" s="24"/>
      <c r="KJ35" s="24"/>
      <c r="KK35" s="24"/>
      <c r="KL35" s="24"/>
      <c r="KM35" s="24"/>
      <c r="KN35" s="24"/>
      <c r="KO35" s="24"/>
      <c r="KP35" s="24"/>
      <c r="KQ35" s="24"/>
      <c r="KR35" s="24"/>
      <c r="KS35" s="24"/>
    </row>
    <row r="36" spans="1:305" hidden="1" x14ac:dyDescent="0.25">
      <c r="A36" s="9" t="s">
        <v>211</v>
      </c>
      <c r="B36" s="9" t="s">
        <v>211</v>
      </c>
      <c r="C36" s="32"/>
      <c r="D36" s="12">
        <v>4.8000000000000001E-2</v>
      </c>
      <c r="E36" s="7">
        <v>0.04</v>
      </c>
      <c r="F36" s="7">
        <v>0.36899999999999999</v>
      </c>
      <c r="G36" s="7">
        <v>0.94</v>
      </c>
      <c r="H36" s="7">
        <v>0.32100000000000001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4"/>
      <c r="JI36" s="24"/>
      <c r="JJ36" s="24"/>
      <c r="JK36" s="24"/>
      <c r="JL36" s="24"/>
      <c r="JM36" s="24"/>
      <c r="JN36" s="24"/>
      <c r="JO36" s="24"/>
      <c r="JP36" s="24"/>
      <c r="JQ36" s="24"/>
      <c r="JR36" s="24"/>
      <c r="JS36" s="24"/>
      <c r="JT36" s="24"/>
      <c r="JU36" s="24"/>
      <c r="JV36" s="24"/>
      <c r="JW36" s="24"/>
      <c r="JX36" s="24"/>
      <c r="JY36" s="24"/>
      <c r="JZ36" s="24"/>
      <c r="KA36" s="24"/>
      <c r="KB36" s="24"/>
      <c r="KC36" s="24"/>
      <c r="KD36" s="24"/>
      <c r="KE36" s="24"/>
      <c r="KF36" s="24"/>
      <c r="KG36" s="24"/>
      <c r="KH36" s="24"/>
      <c r="KI36" s="24"/>
      <c r="KJ36" s="24"/>
      <c r="KK36" s="24"/>
      <c r="KL36" s="24"/>
      <c r="KM36" s="24"/>
      <c r="KN36" s="24"/>
      <c r="KO36" s="24"/>
      <c r="KP36" s="24"/>
      <c r="KQ36" s="24"/>
      <c r="KR36" s="24"/>
      <c r="KS36" s="24"/>
    </row>
    <row r="37" spans="1:305" hidden="1" x14ac:dyDescent="0.25">
      <c r="A37" s="9" t="s">
        <v>187</v>
      </c>
      <c r="B37" s="9" t="s">
        <v>188</v>
      </c>
      <c r="C37" s="32"/>
      <c r="D37" s="12">
        <v>0</v>
      </c>
      <c r="E37" s="7">
        <v>0</v>
      </c>
      <c r="F37" s="7">
        <v>1.7999999999999999E-2</v>
      </c>
      <c r="G37" s="7">
        <v>4.2999999999999997E-2</v>
      </c>
      <c r="H37" s="7">
        <v>4.3999999999999997E-2</v>
      </c>
      <c r="I37" s="7">
        <v>0</v>
      </c>
      <c r="J37" s="7">
        <v>0</v>
      </c>
      <c r="K37" s="7">
        <v>0</v>
      </c>
      <c r="L37" s="7">
        <v>0.10680000000000001</v>
      </c>
      <c r="M37" s="7">
        <v>0.06</v>
      </c>
      <c r="N37" s="7">
        <v>0.06</v>
      </c>
      <c r="O37" s="7">
        <v>0</v>
      </c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4"/>
      <c r="JI37" s="24"/>
      <c r="JJ37" s="24"/>
      <c r="JK37" s="24"/>
      <c r="JL37" s="24"/>
      <c r="JM37" s="24"/>
      <c r="JN37" s="24"/>
      <c r="JO37" s="24"/>
      <c r="JP37" s="24"/>
      <c r="JQ37" s="24"/>
      <c r="JR37" s="24"/>
      <c r="JS37" s="24"/>
      <c r="JT37" s="24"/>
      <c r="JU37" s="24"/>
      <c r="JV37" s="24"/>
      <c r="JW37" s="24"/>
      <c r="JX37" s="24"/>
      <c r="JY37" s="24"/>
      <c r="JZ37" s="24"/>
      <c r="KA37" s="24"/>
      <c r="KB37" s="24"/>
      <c r="KC37" s="24"/>
      <c r="KD37" s="24"/>
      <c r="KE37" s="24"/>
      <c r="KF37" s="24"/>
      <c r="KG37" s="24"/>
      <c r="KH37" s="24"/>
      <c r="KI37" s="24"/>
      <c r="KJ37" s="24"/>
      <c r="KK37" s="24"/>
      <c r="KL37" s="24"/>
      <c r="KM37" s="24"/>
      <c r="KN37" s="24"/>
      <c r="KO37" s="24"/>
      <c r="KP37" s="24"/>
      <c r="KQ37" s="24"/>
      <c r="KR37" s="24"/>
      <c r="KS37" s="24"/>
    </row>
    <row r="38" spans="1:305" hidden="1" x14ac:dyDescent="0.25">
      <c r="A38" s="9" t="s">
        <v>276</v>
      </c>
      <c r="B38" s="9" t="s">
        <v>277</v>
      </c>
      <c r="C38" s="32"/>
      <c r="D38" s="12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8.1020000000000003</v>
      </c>
      <c r="M38" s="7">
        <v>0</v>
      </c>
      <c r="N38" s="7">
        <v>0</v>
      </c>
      <c r="O38" s="7">
        <v>0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  <c r="JA38" s="24"/>
      <c r="JB38" s="24"/>
      <c r="JC38" s="24"/>
      <c r="JD38" s="24"/>
      <c r="JE38" s="24"/>
      <c r="JF38" s="24"/>
      <c r="JG38" s="24"/>
      <c r="JH38" s="24"/>
      <c r="JI38" s="24"/>
      <c r="JJ38" s="24"/>
      <c r="JK38" s="24"/>
      <c r="JL38" s="24"/>
      <c r="JM38" s="24"/>
      <c r="JN38" s="24"/>
      <c r="JO38" s="24"/>
      <c r="JP38" s="24"/>
      <c r="JQ38" s="24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</row>
    <row r="39" spans="1:305" hidden="1" x14ac:dyDescent="0.25">
      <c r="A39" s="9" t="s">
        <v>90</v>
      </c>
      <c r="B39" s="9" t="s">
        <v>91</v>
      </c>
      <c r="C39" s="32"/>
      <c r="D39" s="12">
        <v>8.3000000000000004E-2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4"/>
      <c r="JI39" s="24"/>
      <c r="JJ39" s="24"/>
      <c r="JK39" s="24"/>
      <c r="JL39" s="24"/>
      <c r="JM39" s="24"/>
      <c r="JN39" s="24"/>
      <c r="JO39" s="24"/>
      <c r="JP39" s="24"/>
      <c r="JQ39" s="24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</row>
    <row r="40" spans="1:305" hidden="1" x14ac:dyDescent="0.25">
      <c r="A40" s="9" t="s">
        <v>210</v>
      </c>
      <c r="B40" s="9" t="s">
        <v>210</v>
      </c>
      <c r="C40" s="32"/>
      <c r="D40" s="12">
        <v>3.4180000000000001</v>
      </c>
      <c r="E40" s="7">
        <v>2.69</v>
      </c>
      <c r="F40" s="7">
        <v>2.4660000000000002</v>
      </c>
      <c r="G40" s="7">
        <v>1.9119999999999999</v>
      </c>
      <c r="H40" s="7">
        <v>2.0550000000000002</v>
      </c>
      <c r="I40" s="7">
        <v>2.5171000000000001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4"/>
      <c r="JI40" s="24"/>
      <c r="JJ40" s="24"/>
      <c r="JK40" s="24"/>
      <c r="JL40" s="24"/>
      <c r="JM40" s="24"/>
      <c r="JN40" s="24"/>
      <c r="JO40" s="24"/>
      <c r="JP40" s="24"/>
      <c r="JQ40" s="24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</row>
    <row r="41" spans="1:305" hidden="1" x14ac:dyDescent="0.25">
      <c r="A41" s="9" t="s">
        <v>135</v>
      </c>
      <c r="B41" s="9" t="s">
        <v>136</v>
      </c>
      <c r="C41" s="32"/>
      <c r="D41" s="12">
        <v>1.2E-2</v>
      </c>
      <c r="E41" s="7">
        <v>0.219</v>
      </c>
      <c r="F41" s="7">
        <v>0.155</v>
      </c>
      <c r="G41" s="7">
        <v>6.5100000000000005E-2</v>
      </c>
      <c r="H41" s="7">
        <v>8.8859999999999995E-2</v>
      </c>
      <c r="I41" s="7">
        <v>8.6999999999999994E-2</v>
      </c>
      <c r="J41" s="7">
        <v>0.1391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  <c r="IW41" s="24"/>
      <c r="IX41" s="24"/>
      <c r="IY41" s="24"/>
      <c r="IZ41" s="24"/>
      <c r="JA41" s="24"/>
      <c r="JB41" s="24"/>
      <c r="JC41" s="24"/>
      <c r="JD41" s="24"/>
      <c r="JE41" s="24"/>
      <c r="JF41" s="24"/>
      <c r="JG41" s="24"/>
      <c r="JH41" s="24"/>
      <c r="JI41" s="24"/>
      <c r="JJ41" s="24"/>
      <c r="JK41" s="24"/>
      <c r="JL41" s="24"/>
      <c r="JM41" s="24"/>
      <c r="JN41" s="24"/>
      <c r="JO41" s="24"/>
      <c r="JP41" s="24"/>
      <c r="JQ41" s="24"/>
      <c r="JR41" s="24"/>
      <c r="JS41" s="24"/>
      <c r="JT41" s="24"/>
      <c r="JU41" s="24"/>
      <c r="JV41" s="24"/>
      <c r="JW41" s="24"/>
      <c r="JX41" s="24"/>
      <c r="JY41" s="24"/>
      <c r="JZ41" s="24"/>
      <c r="KA41" s="24"/>
      <c r="KB41" s="24"/>
      <c r="KC41" s="24"/>
      <c r="KD41" s="24"/>
      <c r="KE41" s="24"/>
      <c r="KF41" s="24"/>
      <c r="KG41" s="24"/>
      <c r="KH41" s="24"/>
      <c r="KI41" s="24"/>
      <c r="KJ41" s="24"/>
      <c r="KK41" s="24"/>
      <c r="KL41" s="24"/>
      <c r="KM41" s="24"/>
      <c r="KN41" s="24"/>
      <c r="KO41" s="24"/>
      <c r="KP41" s="24"/>
      <c r="KQ41" s="24"/>
      <c r="KR41" s="24"/>
      <c r="KS41" s="24"/>
    </row>
    <row r="42" spans="1:305" hidden="1" x14ac:dyDescent="0.25">
      <c r="A42" s="9" t="s">
        <v>163</v>
      </c>
      <c r="B42" s="9" t="s">
        <v>164</v>
      </c>
      <c r="C42" s="32"/>
      <c r="D42" s="12">
        <v>0.32</v>
      </c>
      <c r="E42" s="7">
        <v>0.35899999999999999</v>
      </c>
      <c r="F42" s="7">
        <v>0.36499999999999999</v>
      </c>
      <c r="G42" s="7">
        <v>0.439</v>
      </c>
      <c r="H42" s="7">
        <v>0.46100000000000002</v>
      </c>
      <c r="I42" s="7">
        <v>0.318</v>
      </c>
      <c r="J42" s="7">
        <v>0.30499999999999999</v>
      </c>
      <c r="K42" s="7">
        <v>0.248</v>
      </c>
      <c r="L42" s="7">
        <v>2.1700000000000001E-2</v>
      </c>
      <c r="M42" s="7">
        <v>0</v>
      </c>
      <c r="N42" s="7">
        <v>0</v>
      </c>
      <c r="O42" s="7">
        <v>0</v>
      </c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4"/>
      <c r="JI42" s="24"/>
      <c r="JJ42" s="24"/>
      <c r="JK42" s="24"/>
      <c r="JL42" s="24"/>
      <c r="JM42" s="24"/>
      <c r="JN42" s="24"/>
      <c r="JO42" s="24"/>
      <c r="JP42" s="24"/>
      <c r="JQ42" s="24"/>
      <c r="JR42" s="24"/>
      <c r="JS42" s="24"/>
      <c r="JT42" s="24"/>
      <c r="JU42" s="24"/>
      <c r="JV42" s="24"/>
      <c r="JW42" s="24"/>
      <c r="JX42" s="24"/>
      <c r="JY42" s="24"/>
      <c r="JZ42" s="24"/>
      <c r="KA42" s="24"/>
      <c r="KB42" s="24"/>
      <c r="KC42" s="24"/>
      <c r="KD42" s="24"/>
      <c r="KE42" s="24"/>
      <c r="KF42" s="24"/>
      <c r="KG42" s="24"/>
      <c r="KH42" s="24"/>
      <c r="KI42" s="24"/>
      <c r="KJ42" s="24"/>
      <c r="KK42" s="24"/>
      <c r="KL42" s="24"/>
      <c r="KM42" s="24"/>
      <c r="KN42" s="24"/>
      <c r="KO42" s="24"/>
      <c r="KP42" s="24"/>
      <c r="KQ42" s="24"/>
      <c r="KR42" s="24"/>
      <c r="KS42" s="24"/>
    </row>
    <row r="43" spans="1:305" hidden="1" x14ac:dyDescent="0.25">
      <c r="A43" s="9" t="s">
        <v>115</v>
      </c>
      <c r="B43" s="9" t="s">
        <v>116</v>
      </c>
      <c r="C43" s="32"/>
      <c r="D43" s="12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1.1599999999999999E-2</v>
      </c>
      <c r="M43" s="7">
        <v>0</v>
      </c>
      <c r="N43" s="7">
        <v>0</v>
      </c>
      <c r="O43" s="7">
        <v>0</v>
      </c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4"/>
      <c r="JI43" s="24"/>
      <c r="JJ43" s="24"/>
      <c r="JK43" s="24"/>
      <c r="JL43" s="24"/>
      <c r="JM43" s="24"/>
      <c r="JN43" s="24"/>
      <c r="JO43" s="24"/>
      <c r="JP43" s="24"/>
      <c r="JQ43" s="24"/>
      <c r="JR43" s="24"/>
      <c r="JS43" s="24"/>
      <c r="JT43" s="24"/>
      <c r="JU43" s="24"/>
      <c r="JV43" s="24"/>
      <c r="JW43" s="24"/>
      <c r="JX43" s="24"/>
      <c r="JY43" s="24"/>
      <c r="JZ43" s="24"/>
      <c r="KA43" s="24"/>
      <c r="KB43" s="24"/>
      <c r="KC43" s="24"/>
      <c r="KD43" s="24"/>
      <c r="KE43" s="24"/>
      <c r="KF43" s="24"/>
      <c r="KG43" s="24"/>
      <c r="KH43" s="24"/>
      <c r="KI43" s="24"/>
      <c r="KJ43" s="24"/>
      <c r="KK43" s="24"/>
      <c r="KL43" s="24"/>
      <c r="KM43" s="24"/>
      <c r="KN43" s="24"/>
      <c r="KO43" s="24"/>
      <c r="KP43" s="24"/>
      <c r="KQ43" s="24"/>
      <c r="KR43" s="24"/>
      <c r="KS43" s="24"/>
    </row>
    <row r="44" spans="1:305" hidden="1" x14ac:dyDescent="0.25">
      <c r="A44" s="9" t="s">
        <v>344</v>
      </c>
      <c r="B44" s="9" t="s">
        <v>345</v>
      </c>
      <c r="C44" s="32"/>
      <c r="D44" s="12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7.3800000000000004E-2</v>
      </c>
      <c r="M44" s="7">
        <v>0.02</v>
      </c>
      <c r="N44" s="7">
        <v>0.02</v>
      </c>
      <c r="O44" s="7">
        <v>0</v>
      </c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  <c r="JA44" s="24"/>
      <c r="JB44" s="24"/>
      <c r="JC44" s="24"/>
      <c r="JD44" s="24"/>
      <c r="JE44" s="24"/>
      <c r="JF44" s="24"/>
      <c r="JG44" s="24"/>
      <c r="JH44" s="24"/>
      <c r="JI44" s="24"/>
      <c r="JJ44" s="24"/>
      <c r="JK44" s="24"/>
      <c r="JL44" s="24"/>
      <c r="JM44" s="24"/>
      <c r="JN44" s="24"/>
      <c r="JO44" s="24"/>
      <c r="JP44" s="24"/>
      <c r="JQ44" s="24"/>
      <c r="JR44" s="24"/>
      <c r="JS44" s="24"/>
      <c r="JT44" s="24"/>
      <c r="JU44" s="24"/>
      <c r="JV44" s="24"/>
      <c r="JW44" s="24"/>
      <c r="JX44" s="24"/>
      <c r="JY44" s="24"/>
      <c r="JZ44" s="24"/>
      <c r="KA44" s="24"/>
      <c r="KB44" s="24"/>
      <c r="KC44" s="24"/>
      <c r="KD44" s="24"/>
      <c r="KE44" s="24"/>
      <c r="KF44" s="24"/>
      <c r="KG44" s="24"/>
      <c r="KH44" s="24"/>
      <c r="KI44" s="24"/>
      <c r="KJ44" s="24"/>
      <c r="KK44" s="24"/>
      <c r="KL44" s="24"/>
      <c r="KM44" s="24"/>
      <c r="KN44" s="24"/>
      <c r="KO44" s="24"/>
      <c r="KP44" s="24"/>
      <c r="KQ44" s="24"/>
      <c r="KR44" s="24"/>
      <c r="KS44" s="24"/>
    </row>
    <row r="45" spans="1:305" hidden="1" x14ac:dyDescent="0.25">
      <c r="A45" s="9" t="s">
        <v>264</v>
      </c>
      <c r="B45" s="9" t="s">
        <v>265</v>
      </c>
      <c r="C45" s="32"/>
      <c r="D45" s="12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0.755</v>
      </c>
      <c r="K45" s="7">
        <v>0.61699999999999999</v>
      </c>
      <c r="L45" s="7">
        <v>0</v>
      </c>
      <c r="M45" s="7">
        <v>0</v>
      </c>
      <c r="N45" s="7">
        <v>0</v>
      </c>
      <c r="O45" s="7">
        <v>0</v>
      </c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4"/>
      <c r="JD45" s="24"/>
      <c r="JE45" s="24"/>
      <c r="JF45" s="24"/>
      <c r="JG45" s="24"/>
      <c r="JH45" s="24"/>
      <c r="JI45" s="24"/>
      <c r="JJ45" s="24"/>
      <c r="JK45" s="24"/>
      <c r="JL45" s="24"/>
      <c r="JM45" s="24"/>
      <c r="JN45" s="24"/>
      <c r="JO45" s="24"/>
      <c r="JP45" s="24"/>
      <c r="JQ45" s="24"/>
      <c r="JR45" s="24"/>
      <c r="JS45" s="24"/>
      <c r="JT45" s="24"/>
      <c r="JU45" s="24"/>
      <c r="JV45" s="24"/>
      <c r="JW45" s="24"/>
      <c r="JX45" s="24"/>
      <c r="JY45" s="24"/>
      <c r="JZ45" s="24"/>
      <c r="KA45" s="24"/>
      <c r="KB45" s="24"/>
      <c r="KC45" s="24"/>
      <c r="KD45" s="24"/>
      <c r="KE45" s="24"/>
      <c r="KF45" s="24"/>
      <c r="KG45" s="24"/>
      <c r="KH45" s="24"/>
      <c r="KI45" s="24"/>
      <c r="KJ45" s="24"/>
      <c r="KK45" s="24"/>
      <c r="KL45" s="24"/>
      <c r="KM45" s="24"/>
      <c r="KN45" s="24"/>
      <c r="KO45" s="24"/>
      <c r="KP45" s="24"/>
      <c r="KQ45" s="24"/>
      <c r="KR45" s="24"/>
      <c r="KS45" s="24"/>
    </row>
    <row r="46" spans="1:305" hidden="1" x14ac:dyDescent="0.25">
      <c r="A46" s="9" t="s">
        <v>107</v>
      </c>
      <c r="B46" s="9" t="s">
        <v>108</v>
      </c>
      <c r="C46" s="32"/>
      <c r="D46" s="12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1.7789999999999999</v>
      </c>
      <c r="K46" s="7">
        <v>1.4650000000000001</v>
      </c>
      <c r="L46" s="7">
        <v>8.0299999999999996E-2</v>
      </c>
      <c r="M46" s="7">
        <v>0</v>
      </c>
      <c r="N46" s="7">
        <v>0</v>
      </c>
      <c r="O46" s="7">
        <v>0</v>
      </c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4"/>
      <c r="JD46" s="24"/>
      <c r="JE46" s="24"/>
      <c r="JF46" s="24"/>
      <c r="JG46" s="24"/>
      <c r="JH46" s="24"/>
      <c r="JI46" s="24"/>
      <c r="JJ46" s="24"/>
      <c r="JK46" s="24"/>
      <c r="JL46" s="24"/>
      <c r="JM46" s="24"/>
      <c r="JN46" s="24"/>
      <c r="JO46" s="24"/>
      <c r="JP46" s="24"/>
      <c r="JQ46" s="24"/>
      <c r="JR46" s="24"/>
      <c r="JS46" s="24"/>
      <c r="JT46" s="24"/>
      <c r="JU46" s="24"/>
      <c r="JV46" s="24"/>
      <c r="JW46" s="24"/>
      <c r="JX46" s="24"/>
      <c r="JY46" s="24"/>
      <c r="JZ46" s="24"/>
      <c r="KA46" s="24"/>
      <c r="KB46" s="24"/>
      <c r="KC46" s="24"/>
      <c r="KD46" s="24"/>
      <c r="KE46" s="24"/>
      <c r="KF46" s="24"/>
      <c r="KG46" s="24"/>
      <c r="KH46" s="24"/>
      <c r="KI46" s="24"/>
      <c r="KJ46" s="24"/>
      <c r="KK46" s="24"/>
      <c r="KL46" s="24"/>
      <c r="KM46" s="24"/>
      <c r="KN46" s="24"/>
      <c r="KO46" s="24"/>
      <c r="KP46" s="24"/>
      <c r="KQ46" s="24"/>
      <c r="KR46" s="24"/>
      <c r="KS46" s="24"/>
    </row>
    <row r="47" spans="1:305" hidden="1" x14ac:dyDescent="0.25">
      <c r="A47" s="9" t="s">
        <v>181</v>
      </c>
      <c r="B47" s="9" t="s">
        <v>182</v>
      </c>
      <c r="C47" s="32"/>
      <c r="D47" s="12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0.61499999999999999</v>
      </c>
      <c r="K47" s="7">
        <v>0.499</v>
      </c>
      <c r="L47" s="7">
        <v>0</v>
      </c>
      <c r="M47" s="7">
        <v>0</v>
      </c>
      <c r="N47" s="7">
        <v>0</v>
      </c>
      <c r="O47" s="7">
        <v>0</v>
      </c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  <c r="IU47" s="24"/>
      <c r="IV47" s="24"/>
      <c r="IW47" s="24"/>
      <c r="IX47" s="24"/>
      <c r="IY47" s="24"/>
      <c r="IZ47" s="24"/>
      <c r="JA47" s="24"/>
      <c r="JB47" s="24"/>
      <c r="JC47" s="24"/>
      <c r="JD47" s="24"/>
      <c r="JE47" s="24"/>
      <c r="JF47" s="24"/>
      <c r="JG47" s="24"/>
      <c r="JH47" s="24"/>
      <c r="JI47" s="24"/>
      <c r="JJ47" s="24"/>
      <c r="JK47" s="24"/>
      <c r="JL47" s="24"/>
      <c r="JM47" s="24"/>
      <c r="JN47" s="24"/>
      <c r="JO47" s="24"/>
      <c r="JP47" s="24"/>
      <c r="JQ47" s="24"/>
      <c r="JR47" s="24"/>
      <c r="JS47" s="24"/>
      <c r="JT47" s="24"/>
      <c r="JU47" s="24"/>
      <c r="JV47" s="24"/>
      <c r="JW47" s="24"/>
      <c r="JX47" s="24"/>
      <c r="JY47" s="24"/>
      <c r="JZ47" s="24"/>
      <c r="KA47" s="24"/>
      <c r="KB47" s="24"/>
      <c r="KC47" s="24"/>
      <c r="KD47" s="24"/>
      <c r="KE47" s="24"/>
      <c r="KF47" s="24"/>
      <c r="KG47" s="24"/>
      <c r="KH47" s="24"/>
      <c r="KI47" s="24"/>
      <c r="KJ47" s="24"/>
      <c r="KK47" s="24"/>
      <c r="KL47" s="24"/>
      <c r="KM47" s="24"/>
      <c r="KN47" s="24"/>
      <c r="KO47" s="24"/>
      <c r="KP47" s="24"/>
      <c r="KQ47" s="24"/>
      <c r="KR47" s="24"/>
      <c r="KS47" s="24"/>
    </row>
    <row r="48" spans="1:305" hidden="1" x14ac:dyDescent="0.25">
      <c r="A48" s="9" t="s">
        <v>204</v>
      </c>
      <c r="B48" s="9" t="s">
        <v>205</v>
      </c>
      <c r="C48" s="32"/>
      <c r="D48" s="12">
        <v>24.273</v>
      </c>
      <c r="E48" s="7">
        <v>25.29</v>
      </c>
      <c r="F48" s="7">
        <v>25.327999999999999</v>
      </c>
      <c r="G48" s="7">
        <v>27.477167999999999</v>
      </c>
      <c r="H48" s="7">
        <v>19.935392</v>
      </c>
      <c r="I48" s="7">
        <v>18.745303</v>
      </c>
      <c r="J48" s="7">
        <v>10.727176999999999</v>
      </c>
      <c r="K48" s="7">
        <v>20.087</v>
      </c>
      <c r="L48" s="7">
        <v>47.749499999999998</v>
      </c>
      <c r="M48" s="7">
        <v>49.7181</v>
      </c>
      <c r="N48" s="7">
        <v>12.1038</v>
      </c>
      <c r="O48" s="7">
        <v>17.6617</v>
      </c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  <c r="IR48" s="24"/>
      <c r="IS48" s="24"/>
      <c r="IT48" s="24"/>
      <c r="IU48" s="24"/>
      <c r="IV48" s="24"/>
      <c r="IW48" s="24"/>
      <c r="IX48" s="24"/>
      <c r="IY48" s="24"/>
      <c r="IZ48" s="24"/>
      <c r="JA48" s="24"/>
      <c r="JB48" s="24"/>
      <c r="JC48" s="24"/>
      <c r="JD48" s="24"/>
      <c r="JE48" s="24"/>
      <c r="JF48" s="24"/>
      <c r="JG48" s="24"/>
      <c r="JH48" s="24"/>
      <c r="JI48" s="24"/>
      <c r="JJ48" s="24"/>
      <c r="JK48" s="24"/>
      <c r="JL48" s="24"/>
      <c r="JM48" s="24"/>
      <c r="JN48" s="24"/>
      <c r="JO48" s="24"/>
      <c r="JP48" s="24"/>
      <c r="JQ48" s="24"/>
      <c r="JR48" s="24"/>
      <c r="JS48" s="24"/>
      <c r="JT48" s="24"/>
      <c r="JU48" s="24"/>
      <c r="JV48" s="24"/>
      <c r="JW48" s="24"/>
      <c r="JX48" s="24"/>
      <c r="JY48" s="24"/>
      <c r="JZ48" s="24"/>
      <c r="KA48" s="24"/>
      <c r="KB48" s="24"/>
      <c r="KC48" s="24"/>
      <c r="KD48" s="24"/>
      <c r="KE48" s="24"/>
      <c r="KF48" s="24"/>
      <c r="KG48" s="24"/>
      <c r="KH48" s="24"/>
      <c r="KI48" s="24"/>
      <c r="KJ48" s="24"/>
      <c r="KK48" s="24"/>
      <c r="KL48" s="24"/>
      <c r="KM48" s="24"/>
      <c r="KN48" s="24"/>
      <c r="KO48" s="24"/>
      <c r="KP48" s="24"/>
      <c r="KQ48" s="24"/>
      <c r="KR48" s="24"/>
      <c r="KS48" s="24"/>
    </row>
    <row r="49" spans="1:305" hidden="1" x14ac:dyDescent="0.25">
      <c r="A49" s="9" t="s">
        <v>195</v>
      </c>
      <c r="B49" s="9" t="s">
        <v>196</v>
      </c>
      <c r="C49" s="32"/>
      <c r="D49" s="12">
        <v>0</v>
      </c>
      <c r="E49" s="7">
        <v>0</v>
      </c>
      <c r="F49" s="7">
        <v>7.2999999999999995E-2</v>
      </c>
      <c r="G49" s="7">
        <v>0.17100000000000001</v>
      </c>
      <c r="H49" s="7">
        <v>0.17699999999999999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4"/>
      <c r="IQ49" s="24"/>
      <c r="IR49" s="24"/>
      <c r="IS49" s="24"/>
      <c r="IT49" s="24"/>
      <c r="IU49" s="24"/>
      <c r="IV49" s="24"/>
      <c r="IW49" s="24"/>
      <c r="IX49" s="24"/>
      <c r="IY49" s="24"/>
      <c r="IZ49" s="24"/>
      <c r="JA49" s="24"/>
      <c r="JB49" s="24"/>
      <c r="JC49" s="24"/>
      <c r="JD49" s="24"/>
      <c r="JE49" s="24"/>
      <c r="JF49" s="24"/>
      <c r="JG49" s="24"/>
      <c r="JH49" s="24"/>
      <c r="JI49" s="24"/>
      <c r="JJ49" s="24"/>
      <c r="JK49" s="24"/>
      <c r="JL49" s="24"/>
      <c r="JM49" s="24"/>
      <c r="JN49" s="24"/>
      <c r="JO49" s="24"/>
      <c r="JP49" s="24"/>
      <c r="JQ49" s="24"/>
      <c r="JR49" s="24"/>
      <c r="JS49" s="24"/>
      <c r="JT49" s="24"/>
      <c r="JU49" s="24"/>
      <c r="JV49" s="24"/>
      <c r="JW49" s="24"/>
      <c r="JX49" s="24"/>
      <c r="JY49" s="24"/>
      <c r="JZ49" s="24"/>
      <c r="KA49" s="24"/>
      <c r="KB49" s="24"/>
      <c r="KC49" s="24"/>
      <c r="KD49" s="24"/>
      <c r="KE49" s="24"/>
      <c r="KF49" s="24"/>
      <c r="KG49" s="24"/>
      <c r="KH49" s="24"/>
      <c r="KI49" s="24"/>
      <c r="KJ49" s="24"/>
      <c r="KK49" s="24"/>
      <c r="KL49" s="24"/>
      <c r="KM49" s="24"/>
      <c r="KN49" s="24"/>
      <c r="KO49" s="24"/>
      <c r="KP49" s="24"/>
      <c r="KQ49" s="24"/>
      <c r="KR49" s="24"/>
      <c r="KS49" s="24"/>
    </row>
    <row r="50" spans="1:305" hidden="1" x14ac:dyDescent="0.25">
      <c r="A50" s="9" t="s">
        <v>102</v>
      </c>
      <c r="B50" s="9" t="s">
        <v>102</v>
      </c>
      <c r="C50" s="32"/>
      <c r="D50" s="12">
        <v>1.0860000000000001</v>
      </c>
      <c r="E50" s="7">
        <v>0.98599999999999999</v>
      </c>
      <c r="F50" s="7">
        <v>0.92500000000000004</v>
      </c>
      <c r="G50" s="7">
        <v>0.78200000000000003</v>
      </c>
      <c r="H50" s="7">
        <v>0.85</v>
      </c>
      <c r="I50" s="7">
        <v>0.95069999999999999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4"/>
      <c r="JD50" s="24"/>
      <c r="JE50" s="24"/>
      <c r="JF50" s="24"/>
      <c r="JG50" s="24"/>
      <c r="JH50" s="24"/>
      <c r="JI50" s="24"/>
      <c r="JJ50" s="24"/>
      <c r="JK50" s="24"/>
      <c r="JL50" s="24"/>
      <c r="JM50" s="24"/>
      <c r="JN50" s="24"/>
      <c r="JO50" s="24"/>
      <c r="JP50" s="24"/>
      <c r="JQ50" s="24"/>
      <c r="JR50" s="24"/>
      <c r="JS50" s="24"/>
      <c r="JT50" s="24"/>
      <c r="JU50" s="24"/>
      <c r="JV50" s="24"/>
      <c r="JW50" s="24"/>
      <c r="JX50" s="24"/>
      <c r="JY50" s="24"/>
      <c r="JZ50" s="24"/>
      <c r="KA50" s="24"/>
      <c r="KB50" s="24"/>
      <c r="KC50" s="24"/>
      <c r="KD50" s="24"/>
      <c r="KE50" s="24"/>
      <c r="KF50" s="24"/>
      <c r="KG50" s="24"/>
      <c r="KH50" s="24"/>
      <c r="KI50" s="24"/>
      <c r="KJ50" s="24"/>
      <c r="KK50" s="24"/>
      <c r="KL50" s="24"/>
      <c r="KM50" s="24"/>
      <c r="KN50" s="24"/>
      <c r="KO50" s="24"/>
      <c r="KP50" s="24"/>
      <c r="KQ50" s="24"/>
      <c r="KR50" s="24"/>
      <c r="KS50" s="24"/>
    </row>
    <row r="51" spans="1:305" hidden="1" x14ac:dyDescent="0.25">
      <c r="A51" s="9" t="s">
        <v>326</v>
      </c>
      <c r="B51" s="9" t="s">
        <v>327</v>
      </c>
      <c r="C51" s="32"/>
      <c r="D51" s="12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1.304</v>
      </c>
      <c r="K51" s="7">
        <v>1.06</v>
      </c>
      <c r="L51" s="7">
        <v>0</v>
      </c>
      <c r="M51" s="7">
        <v>0</v>
      </c>
      <c r="N51" s="7">
        <v>0</v>
      </c>
      <c r="O51" s="7">
        <v>0</v>
      </c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  <c r="JC51" s="24"/>
      <c r="JD51" s="24"/>
      <c r="JE51" s="24"/>
      <c r="JF51" s="24"/>
      <c r="JG51" s="24"/>
      <c r="JH51" s="24"/>
      <c r="JI51" s="24"/>
      <c r="JJ51" s="24"/>
      <c r="JK51" s="24"/>
      <c r="JL51" s="24"/>
      <c r="JM51" s="24"/>
      <c r="JN51" s="24"/>
      <c r="JO51" s="24"/>
      <c r="JP51" s="24"/>
      <c r="JQ51" s="24"/>
      <c r="JR51" s="24"/>
      <c r="JS51" s="24"/>
      <c r="JT51" s="24"/>
      <c r="JU51" s="24"/>
      <c r="JV51" s="24"/>
      <c r="JW51" s="24"/>
      <c r="JX51" s="24"/>
      <c r="JY51" s="24"/>
      <c r="JZ51" s="24"/>
      <c r="KA51" s="24"/>
      <c r="KB51" s="24"/>
      <c r="KC51" s="24"/>
      <c r="KD51" s="24"/>
      <c r="KE51" s="24"/>
      <c r="KF51" s="24"/>
      <c r="KG51" s="24"/>
      <c r="KH51" s="24"/>
      <c r="KI51" s="24"/>
      <c r="KJ51" s="24"/>
      <c r="KK51" s="24"/>
      <c r="KL51" s="24"/>
      <c r="KM51" s="24"/>
      <c r="KN51" s="24"/>
      <c r="KO51" s="24"/>
      <c r="KP51" s="24"/>
      <c r="KQ51" s="24"/>
      <c r="KR51" s="24"/>
      <c r="KS51" s="24"/>
    </row>
    <row r="52" spans="1:305" hidden="1" x14ac:dyDescent="0.25">
      <c r="A52" s="9" t="s">
        <v>328</v>
      </c>
      <c r="B52" s="9" t="s">
        <v>329</v>
      </c>
      <c r="C52" s="32"/>
      <c r="D52" s="12">
        <v>0</v>
      </c>
      <c r="E52" s="7">
        <v>0</v>
      </c>
      <c r="F52" s="7">
        <v>4.4999999999999998E-2</v>
      </c>
      <c r="G52" s="7">
        <v>9.9000000000000005E-2</v>
      </c>
      <c r="H52" s="7">
        <v>2.5000000000000001E-2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4"/>
      <c r="JI52" s="24"/>
      <c r="JJ52" s="24"/>
      <c r="JK52" s="24"/>
      <c r="JL52" s="24"/>
      <c r="JM52" s="24"/>
      <c r="JN52" s="24"/>
      <c r="JO52" s="24"/>
      <c r="JP52" s="24"/>
      <c r="JQ52" s="24"/>
      <c r="JR52" s="24"/>
      <c r="JS52" s="24"/>
      <c r="JT52" s="24"/>
      <c r="JU52" s="24"/>
      <c r="JV52" s="24"/>
      <c r="JW52" s="24"/>
      <c r="JX52" s="24"/>
      <c r="JY52" s="24"/>
      <c r="JZ52" s="24"/>
      <c r="KA52" s="24"/>
      <c r="KB52" s="24"/>
      <c r="KC52" s="24"/>
      <c r="KD52" s="24"/>
      <c r="KE52" s="24"/>
      <c r="KF52" s="24"/>
      <c r="KG52" s="24"/>
      <c r="KH52" s="24"/>
      <c r="KI52" s="24"/>
      <c r="KJ52" s="24"/>
      <c r="KK52" s="24"/>
      <c r="KL52" s="24"/>
      <c r="KM52" s="24"/>
      <c r="KN52" s="24"/>
      <c r="KO52" s="24"/>
      <c r="KP52" s="24"/>
      <c r="KQ52" s="24"/>
      <c r="KR52" s="24"/>
      <c r="KS52" s="24"/>
    </row>
    <row r="53" spans="1:305" x14ac:dyDescent="0.25">
      <c r="A53" s="10"/>
      <c r="B53" s="10" t="s">
        <v>646</v>
      </c>
      <c r="C53" s="33">
        <v>0.1502</v>
      </c>
      <c r="D53" s="12">
        <v>0.216</v>
      </c>
      <c r="E53" s="7">
        <v>0.13800000000000001</v>
      </c>
      <c r="F53" s="7">
        <v>0.32100000000000001</v>
      </c>
      <c r="G53" s="7">
        <v>0.26400000000000001</v>
      </c>
      <c r="H53" s="7">
        <v>0.28199999999999997</v>
      </c>
      <c r="I53" s="7">
        <v>0.32790000000000002</v>
      </c>
      <c r="J53" s="7">
        <v>2.3999999999999998E-3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  <c r="IU53" s="24"/>
      <c r="IV53" s="24"/>
      <c r="IW53" s="24"/>
      <c r="IX53" s="24"/>
      <c r="IY53" s="24"/>
      <c r="IZ53" s="24"/>
      <c r="JA53" s="24"/>
      <c r="JB53" s="24"/>
      <c r="JC53" s="24"/>
      <c r="JD53" s="24"/>
      <c r="JE53" s="24"/>
      <c r="JF53" s="24"/>
      <c r="JG53" s="24"/>
      <c r="JH53" s="24"/>
      <c r="JI53" s="24"/>
      <c r="JJ53" s="24"/>
      <c r="JK53" s="24"/>
      <c r="JL53" s="24"/>
      <c r="JM53" s="24"/>
      <c r="JN53" s="24"/>
      <c r="JO53" s="24"/>
      <c r="JP53" s="24"/>
      <c r="JQ53" s="24"/>
      <c r="JR53" s="24"/>
      <c r="JS53" s="24"/>
      <c r="JT53" s="24"/>
      <c r="JU53" s="24"/>
      <c r="JV53" s="24"/>
      <c r="JW53" s="24"/>
      <c r="JX53" s="24"/>
      <c r="JY53" s="24"/>
      <c r="JZ53" s="24"/>
      <c r="KA53" s="24"/>
      <c r="KB53" s="24"/>
      <c r="KC53" s="24"/>
      <c r="KD53" s="24"/>
      <c r="KE53" s="24"/>
      <c r="KF53" s="24"/>
      <c r="KG53" s="24"/>
      <c r="KH53" s="24"/>
      <c r="KI53" s="24"/>
      <c r="KJ53" s="24"/>
      <c r="KK53" s="24"/>
      <c r="KL53" s="24"/>
      <c r="KM53" s="24"/>
      <c r="KN53" s="24"/>
      <c r="KO53" s="24"/>
      <c r="KP53" s="24"/>
      <c r="KQ53" s="24"/>
      <c r="KR53" s="24"/>
      <c r="KS53" s="24"/>
    </row>
    <row r="54" spans="1:305" hidden="1" x14ac:dyDescent="0.25">
      <c r="A54" s="9" t="s">
        <v>356</v>
      </c>
      <c r="B54" s="9" t="s">
        <v>357</v>
      </c>
      <c r="C54" s="32"/>
      <c r="D54" s="12">
        <v>1.0999999999999999E-2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</row>
    <row r="55" spans="1:305" hidden="1" x14ac:dyDescent="0.25">
      <c r="A55" s="9" t="s">
        <v>509</v>
      </c>
      <c r="B55" s="9" t="s">
        <v>510</v>
      </c>
      <c r="C55" s="32"/>
      <c r="D55" s="12">
        <v>0</v>
      </c>
      <c r="E55" s="7">
        <v>0</v>
      </c>
      <c r="F55" s="7">
        <v>0</v>
      </c>
      <c r="G55" s="7">
        <v>0</v>
      </c>
      <c r="H55" s="7">
        <v>0</v>
      </c>
      <c r="I55" s="7">
        <v>8.0000000000000002E-3</v>
      </c>
      <c r="J55" s="7">
        <v>2.3999999999999998E-3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</row>
    <row r="56" spans="1:305" hidden="1" x14ac:dyDescent="0.25">
      <c r="A56" s="9" t="s">
        <v>354</v>
      </c>
      <c r="B56" s="9" t="s">
        <v>355</v>
      </c>
      <c r="C56" s="32"/>
      <c r="D56" s="12">
        <v>0.20499999999999999</v>
      </c>
      <c r="E56" s="7">
        <v>0.13800000000000001</v>
      </c>
      <c r="F56" s="7">
        <v>0.32100000000000001</v>
      </c>
      <c r="G56" s="7">
        <v>0.26400000000000001</v>
      </c>
      <c r="H56" s="7">
        <v>0.28199999999999997</v>
      </c>
      <c r="I56" s="7">
        <v>0.31990000000000002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</row>
    <row r="57" spans="1:305" x14ac:dyDescent="0.25">
      <c r="A57" s="10"/>
      <c r="B57" s="10" t="s">
        <v>648</v>
      </c>
      <c r="C57" s="33">
        <f>C58+C59+C60+C61+C62+C63+C64+C65+C66+C67</f>
        <v>192.998936243</v>
      </c>
      <c r="D57" s="19">
        <v>101.87820000000001</v>
      </c>
      <c r="E57" s="7">
        <v>117.73399999999999</v>
      </c>
      <c r="F57" s="7">
        <v>130.3297</v>
      </c>
      <c r="G57" s="7">
        <v>142.187275</v>
      </c>
      <c r="H57" s="7">
        <v>101.86776999999999</v>
      </c>
      <c r="I57" s="7">
        <v>129.14689999999999</v>
      </c>
      <c r="J57" s="7">
        <v>112.754606</v>
      </c>
      <c r="K57" s="7">
        <v>121.9114</v>
      </c>
      <c r="L57" s="7">
        <v>127.2955</v>
      </c>
      <c r="M57" s="7">
        <v>136.2567</v>
      </c>
      <c r="N57" s="7">
        <v>107.5676</v>
      </c>
      <c r="O57" s="7">
        <v>130.8682</v>
      </c>
    </row>
    <row r="58" spans="1:305" x14ac:dyDescent="0.25">
      <c r="A58" s="9" t="s">
        <v>399</v>
      </c>
      <c r="B58" s="9" t="s">
        <v>400</v>
      </c>
      <c r="C58" s="32">
        <v>1.5928682000000001</v>
      </c>
      <c r="D58" s="12">
        <v>1.8771</v>
      </c>
      <c r="E58" s="7">
        <v>1.9651000000000001</v>
      </c>
      <c r="F58" s="7">
        <v>3.2084000000000001</v>
      </c>
      <c r="G58" s="7">
        <v>7.4115339999999996</v>
      </c>
      <c r="H58" s="7">
        <v>2.5682909999999999</v>
      </c>
      <c r="I58" s="7">
        <v>2.7333379999999998</v>
      </c>
      <c r="J58" s="7">
        <v>2.6525300000000001</v>
      </c>
      <c r="K58" s="7">
        <v>2.802</v>
      </c>
      <c r="L58" s="7">
        <v>2.0741999999999998</v>
      </c>
      <c r="M58" s="7">
        <v>2.7561</v>
      </c>
      <c r="N58" s="7">
        <v>3.7722000000000002</v>
      </c>
      <c r="O58" s="7">
        <v>4.4428000000000001</v>
      </c>
    </row>
    <row r="59" spans="1:305" x14ac:dyDescent="0.25">
      <c r="A59" s="9" t="s">
        <v>383</v>
      </c>
      <c r="B59" s="9" t="s">
        <v>384</v>
      </c>
      <c r="C59" s="32">
        <v>0.15429848300000001</v>
      </c>
      <c r="D59" s="12">
        <v>0.22650000000000001</v>
      </c>
      <c r="E59" s="7">
        <v>0.13930000000000001</v>
      </c>
      <c r="F59" s="7">
        <v>0.45600000000000002</v>
      </c>
      <c r="G59" s="7">
        <v>2.6555759999999999</v>
      </c>
      <c r="H59" s="7">
        <v>9.7136E-2</v>
      </c>
      <c r="I59" s="7">
        <v>0.100928</v>
      </c>
      <c r="J59" s="7">
        <v>8.5056000000000007E-2</v>
      </c>
      <c r="K59" s="7">
        <v>9.6000000000000002E-2</v>
      </c>
      <c r="L59" s="7">
        <v>9.3299999999999994E-2</v>
      </c>
      <c r="M59" s="7">
        <v>9.2100000000000001E-2</v>
      </c>
      <c r="N59" s="7">
        <v>0.12570000000000001</v>
      </c>
      <c r="O59" s="7">
        <v>0.10009999999999999</v>
      </c>
    </row>
    <row r="60" spans="1:305" x14ac:dyDescent="0.25">
      <c r="A60" s="9" t="s">
        <v>401</v>
      </c>
      <c r="B60" s="9" t="s">
        <v>402</v>
      </c>
      <c r="C60" s="32">
        <v>0.70419946000000033</v>
      </c>
      <c r="D60" s="12">
        <v>0.83130000000000004</v>
      </c>
      <c r="E60" s="7">
        <v>0.73970000000000002</v>
      </c>
      <c r="F60" s="7">
        <v>1.5165</v>
      </c>
      <c r="G60" s="7">
        <v>12.407693</v>
      </c>
      <c r="H60" s="7">
        <v>0.56770399999999999</v>
      </c>
      <c r="I60" s="7">
        <v>0.66206200000000004</v>
      </c>
      <c r="J60" s="7">
        <v>0.54746300000000003</v>
      </c>
      <c r="K60" s="7">
        <v>0.59230000000000005</v>
      </c>
      <c r="L60" s="7">
        <v>0.62709999999999999</v>
      </c>
      <c r="M60" s="7">
        <v>0.65280000000000005</v>
      </c>
      <c r="N60" s="7">
        <v>0.54720000000000002</v>
      </c>
      <c r="O60" s="7">
        <v>0.47410000000000002</v>
      </c>
    </row>
    <row r="61" spans="1:305" x14ac:dyDescent="0.25">
      <c r="A61" s="9" t="s">
        <v>397</v>
      </c>
      <c r="B61" s="9" t="s">
        <v>398</v>
      </c>
      <c r="C61" s="32">
        <v>4.0127715999999998</v>
      </c>
      <c r="D61" s="12">
        <v>4.8146000000000004</v>
      </c>
      <c r="E61" s="7">
        <v>4.5548999999999999</v>
      </c>
      <c r="F61" s="7">
        <v>5.0475000000000003</v>
      </c>
      <c r="G61" s="7">
        <v>5.0223560000000003</v>
      </c>
      <c r="H61" s="7">
        <v>3.481309</v>
      </c>
      <c r="I61" s="7">
        <v>4.5248359999999996</v>
      </c>
      <c r="J61" s="7">
        <v>3.7681230000000001</v>
      </c>
      <c r="K61" s="7">
        <v>4.0002000000000004</v>
      </c>
      <c r="L61" s="7">
        <v>4.2203999999999997</v>
      </c>
      <c r="M61" s="7">
        <v>4.5613000000000001</v>
      </c>
      <c r="N61" s="7">
        <v>3.7490999999999999</v>
      </c>
      <c r="O61" s="7">
        <v>5.2816999999999998</v>
      </c>
    </row>
    <row r="62" spans="1:305" x14ac:dyDescent="0.25">
      <c r="A62" s="9" t="s">
        <v>38</v>
      </c>
      <c r="B62" s="9" t="s">
        <v>39</v>
      </c>
      <c r="C62" s="32">
        <v>111.2</v>
      </c>
      <c r="D62" s="12">
        <v>4</v>
      </c>
      <c r="E62" s="7">
        <v>3.456</v>
      </c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305" x14ac:dyDescent="0.25">
      <c r="A63" s="9" t="s">
        <v>381</v>
      </c>
      <c r="B63" s="9" t="s">
        <v>382</v>
      </c>
      <c r="C63" s="32">
        <v>4.2462590000000002</v>
      </c>
      <c r="D63" s="12">
        <v>4.9604999999999997</v>
      </c>
      <c r="E63" s="7">
        <v>5.1230000000000002</v>
      </c>
      <c r="F63" s="7">
        <v>5.2477</v>
      </c>
      <c r="G63" s="7">
        <v>5.0958860000000001</v>
      </c>
      <c r="H63" s="7">
        <v>3.6946629999999998</v>
      </c>
      <c r="I63" s="7">
        <v>4.5837209999999997</v>
      </c>
      <c r="J63" s="7">
        <v>3.9004819999999998</v>
      </c>
      <c r="K63" s="7">
        <v>4.8068999999999997</v>
      </c>
      <c r="L63" s="7">
        <v>4.1792999999999996</v>
      </c>
      <c r="M63" s="7">
        <v>4.5867000000000004</v>
      </c>
      <c r="N63" s="7">
        <v>6.3579999999999997</v>
      </c>
      <c r="O63" s="7">
        <v>9.5670999999999999</v>
      </c>
    </row>
    <row r="64" spans="1:305" x14ac:dyDescent="0.25">
      <c r="A64" s="9" t="s">
        <v>385</v>
      </c>
      <c r="B64" s="9" t="s">
        <v>386</v>
      </c>
      <c r="C64" s="32">
        <v>25.503222000000008</v>
      </c>
      <c r="D64" s="12">
        <v>30.568300000000001</v>
      </c>
      <c r="E64" s="7">
        <v>29.1599</v>
      </c>
      <c r="F64" s="7">
        <v>33.018599999999999</v>
      </c>
      <c r="G64" s="7">
        <v>32.159833999999996</v>
      </c>
      <c r="H64" s="7">
        <v>21.824794000000001</v>
      </c>
      <c r="I64" s="7">
        <v>26.902183000000001</v>
      </c>
      <c r="J64" s="7">
        <v>24.911442000000001</v>
      </c>
      <c r="K64" s="7">
        <v>27.0825</v>
      </c>
      <c r="L64" s="7">
        <v>26.834499999999998</v>
      </c>
      <c r="M64" s="7">
        <v>29.583600000000001</v>
      </c>
      <c r="N64" s="7">
        <v>23.1875</v>
      </c>
      <c r="O64" s="7">
        <v>28.532699999999998</v>
      </c>
    </row>
    <row r="65" spans="1:15" x14ac:dyDescent="0.25">
      <c r="A65" s="9" t="s">
        <v>387</v>
      </c>
      <c r="B65" s="9" t="s">
        <v>388</v>
      </c>
      <c r="C65" s="32">
        <v>32.594076000000008</v>
      </c>
      <c r="D65" s="12">
        <v>39.423299999999998</v>
      </c>
      <c r="E65" s="7">
        <v>55.758499999999998</v>
      </c>
      <c r="F65" s="7">
        <v>65.085700000000003</v>
      </c>
      <c r="G65" s="7">
        <v>61.164327999999998</v>
      </c>
      <c r="H65" s="7">
        <v>58.270564999999998</v>
      </c>
      <c r="I65" s="7">
        <v>74.952759</v>
      </c>
      <c r="J65" s="7">
        <v>64.481729000000001</v>
      </c>
      <c r="K65" s="7">
        <v>67.141199999999998</v>
      </c>
      <c r="L65" s="7">
        <v>75.726600000000005</v>
      </c>
      <c r="M65" s="7">
        <v>79.174199999999999</v>
      </c>
      <c r="N65" s="7">
        <v>56.844499999999996</v>
      </c>
      <c r="O65" s="7">
        <v>58.984699999999997</v>
      </c>
    </row>
    <row r="66" spans="1:15" x14ac:dyDescent="0.25">
      <c r="A66" s="9" t="s">
        <v>389</v>
      </c>
      <c r="B66" s="9" t="s">
        <v>390</v>
      </c>
      <c r="C66" s="32">
        <v>11.831900000000001</v>
      </c>
      <c r="D66" s="12">
        <v>13.777200000000001</v>
      </c>
      <c r="E66" s="7">
        <v>15.2273</v>
      </c>
      <c r="F66" s="7">
        <v>14.625400000000001</v>
      </c>
      <c r="G66" s="7">
        <v>14.465781</v>
      </c>
      <c r="H66" s="7">
        <v>9.3755649999999999</v>
      </c>
      <c r="I66" s="7">
        <v>12.425306000000001</v>
      </c>
      <c r="J66" s="7">
        <v>10.295070000000001</v>
      </c>
      <c r="K66" s="7">
        <v>13.1874</v>
      </c>
      <c r="L66" s="7">
        <v>11.790800000000001</v>
      </c>
      <c r="M66" s="7">
        <v>12.601599999999999</v>
      </c>
      <c r="N66" s="7">
        <v>10.4787</v>
      </c>
      <c r="O66" s="7">
        <v>20.563800000000001</v>
      </c>
    </row>
    <row r="67" spans="1:15" x14ac:dyDescent="0.25">
      <c r="A67" s="9" t="s">
        <v>393</v>
      </c>
      <c r="B67" s="9" t="s">
        <v>394</v>
      </c>
      <c r="C67" s="34">
        <v>1.1593415000000002</v>
      </c>
      <c r="D67" s="12">
        <v>1.3994</v>
      </c>
      <c r="E67" s="7">
        <v>1.6104000000000001</v>
      </c>
      <c r="F67" s="7">
        <v>2.1238999999999999</v>
      </c>
      <c r="G67" s="7">
        <v>1.804287</v>
      </c>
      <c r="H67" s="7">
        <v>1.987743</v>
      </c>
      <c r="I67" s="7">
        <v>2.2617669999999999</v>
      </c>
      <c r="J67" s="7">
        <v>2.112711</v>
      </c>
      <c r="K67" s="7">
        <v>2.2029000000000001</v>
      </c>
      <c r="L67" s="7">
        <v>1.7493000000000001</v>
      </c>
      <c r="M67" s="7">
        <v>2.2483</v>
      </c>
      <c r="N67" s="7">
        <v>2.5047000000000001</v>
      </c>
      <c r="O67" s="7">
        <v>2.9211999999999998</v>
      </c>
    </row>
  </sheetData>
  <sortState ref="A57:N66">
    <sortCondition ref="B57:B6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C4" sqref="C4:H96"/>
    </sheetView>
  </sheetViews>
  <sheetFormatPr defaultRowHeight="15" x14ac:dyDescent="0.25"/>
  <cols>
    <col min="1" max="1" width="30.85546875" bestFit="1" customWidth="1"/>
    <col min="2" max="2" width="64.140625" bestFit="1" customWidth="1"/>
    <col min="3" max="15" width="12.7109375" customWidth="1"/>
  </cols>
  <sheetData>
    <row r="1" spans="1:15" x14ac:dyDescent="0.25">
      <c r="A1" t="s">
        <v>657</v>
      </c>
    </row>
    <row r="2" spans="1:15" x14ac:dyDescent="0.25">
      <c r="A2" t="s">
        <v>666</v>
      </c>
    </row>
    <row r="3" spans="1:15" ht="15.75" customHeight="1" x14ac:dyDescent="0.25">
      <c r="A3" s="1" t="s">
        <v>637</v>
      </c>
      <c r="B3" s="1" t="s">
        <v>638</v>
      </c>
      <c r="C3" s="1" t="s">
        <v>651</v>
      </c>
      <c r="D3" s="1">
        <v>2017</v>
      </c>
      <c r="E3" s="1">
        <v>2016</v>
      </c>
      <c r="F3" s="1">
        <v>2015</v>
      </c>
      <c r="G3" s="1">
        <v>2014</v>
      </c>
      <c r="H3" s="1">
        <v>2013</v>
      </c>
      <c r="I3" s="1">
        <v>2012</v>
      </c>
      <c r="J3" s="1">
        <v>2011</v>
      </c>
      <c r="K3" s="1">
        <v>2010</v>
      </c>
      <c r="L3" s="1">
        <v>2009</v>
      </c>
      <c r="M3" s="1">
        <v>2008</v>
      </c>
      <c r="N3" s="1">
        <v>2007</v>
      </c>
      <c r="O3" s="1">
        <v>2006</v>
      </c>
    </row>
    <row r="4" spans="1:15" x14ac:dyDescent="0.25">
      <c r="A4" s="9" t="s">
        <v>13</v>
      </c>
      <c r="B4" s="9" t="s">
        <v>14</v>
      </c>
      <c r="C4" s="32">
        <v>29.836399999999998</v>
      </c>
      <c r="D4" s="32">
        <v>48.228000000000002</v>
      </c>
      <c r="E4" s="32">
        <v>72.448999999999998</v>
      </c>
      <c r="F4" s="32">
        <v>68.953000000000003</v>
      </c>
      <c r="G4" s="32">
        <v>62.219000000000001</v>
      </c>
      <c r="H4" s="32">
        <v>58.305399999999999</v>
      </c>
      <c r="I4" s="7">
        <v>64.736000000000004</v>
      </c>
      <c r="J4" s="7">
        <v>55.686300000000003</v>
      </c>
      <c r="K4" s="7">
        <v>65.956599999999995</v>
      </c>
      <c r="L4" s="7">
        <v>51.595799999999997</v>
      </c>
      <c r="M4" s="7">
        <v>50.2151</v>
      </c>
      <c r="N4" s="7">
        <v>0</v>
      </c>
      <c r="O4" s="7">
        <v>0</v>
      </c>
    </row>
    <row r="5" spans="1:15" x14ac:dyDescent="0.25">
      <c r="A5" s="9" t="s">
        <v>2</v>
      </c>
      <c r="B5" s="9" t="s">
        <v>3</v>
      </c>
      <c r="C5" s="32">
        <v>0.254</v>
      </c>
      <c r="D5" s="32">
        <v>0.39800000000000002</v>
      </c>
      <c r="E5" s="32">
        <v>0.85299999999999998</v>
      </c>
      <c r="F5" s="32">
        <v>0.78600000000000003</v>
      </c>
      <c r="G5" s="32">
        <v>0.60099999999999998</v>
      </c>
      <c r="H5" s="32">
        <v>1.4367289999999999</v>
      </c>
      <c r="I5" s="7">
        <v>1.9411</v>
      </c>
      <c r="J5" s="7">
        <v>1.331108</v>
      </c>
      <c r="K5" s="7">
        <v>1.1042000000000001</v>
      </c>
      <c r="L5" s="7">
        <v>1.3847</v>
      </c>
      <c r="M5" s="7">
        <v>2.1804999999999999</v>
      </c>
      <c r="N5" s="7">
        <v>0</v>
      </c>
      <c r="O5" s="7">
        <v>0</v>
      </c>
    </row>
    <row r="6" spans="1:15" x14ac:dyDescent="0.25">
      <c r="A6" s="9" t="s">
        <v>11</v>
      </c>
      <c r="B6" s="9" t="s">
        <v>12</v>
      </c>
      <c r="C6" s="32">
        <v>52.462776000000019</v>
      </c>
      <c r="D6" s="32">
        <v>60.808</v>
      </c>
      <c r="E6" s="32">
        <v>66.507000000000005</v>
      </c>
      <c r="F6" s="32">
        <v>60.118000000000002</v>
      </c>
      <c r="G6" s="32">
        <v>67.546008999999998</v>
      </c>
      <c r="H6" s="32">
        <v>70.866613999999998</v>
      </c>
      <c r="I6" s="7">
        <v>74.468789000000001</v>
      </c>
      <c r="J6" s="7">
        <v>68.593226999999999</v>
      </c>
      <c r="K6" s="7">
        <v>85.099900000000005</v>
      </c>
      <c r="L6" s="7">
        <v>72.563599999999994</v>
      </c>
      <c r="M6" s="7">
        <v>63.9039</v>
      </c>
      <c r="N6" s="7">
        <v>60.923999999999999</v>
      </c>
      <c r="O6" s="7">
        <v>74.546899999999994</v>
      </c>
    </row>
    <row r="7" spans="1:15" hidden="1" x14ac:dyDescent="0.25">
      <c r="A7" s="9" t="s">
        <v>0</v>
      </c>
      <c r="B7" s="9" t="s">
        <v>1</v>
      </c>
      <c r="C7" s="32"/>
      <c r="D7" s="32"/>
      <c r="E7" s="32"/>
      <c r="F7" s="32"/>
      <c r="G7" s="32"/>
      <c r="H7" s="32"/>
      <c r="I7" s="7"/>
      <c r="J7" s="7"/>
      <c r="K7" s="7"/>
      <c r="L7" s="7"/>
      <c r="M7" s="7"/>
      <c r="N7" s="7"/>
      <c r="O7" s="7"/>
    </row>
    <row r="8" spans="1:15" x14ac:dyDescent="0.25">
      <c r="A8" s="9" t="s">
        <v>376</v>
      </c>
      <c r="B8" s="9" t="s">
        <v>375</v>
      </c>
      <c r="C8" s="32">
        <v>117.46759999999999</v>
      </c>
      <c r="D8" s="32">
        <v>186.49799999999999</v>
      </c>
      <c r="E8" s="32">
        <v>235.25299999999999</v>
      </c>
      <c r="F8" s="32">
        <v>228.27</v>
      </c>
      <c r="G8" s="32">
        <v>241.88300000000001</v>
      </c>
      <c r="H8" s="32">
        <v>226.95689999999999</v>
      </c>
      <c r="I8" s="7">
        <v>219.37549999999999</v>
      </c>
      <c r="J8" s="7">
        <v>189.247364</v>
      </c>
      <c r="K8" s="7">
        <v>182.98699999999999</v>
      </c>
      <c r="L8" s="7">
        <v>173.5136</v>
      </c>
      <c r="M8" s="7">
        <v>383.91649999999998</v>
      </c>
      <c r="N8" s="7">
        <v>0</v>
      </c>
      <c r="O8" s="7">
        <v>0</v>
      </c>
    </row>
    <row r="9" spans="1:15" x14ac:dyDescent="0.25">
      <c r="A9" s="9" t="s">
        <v>6</v>
      </c>
      <c r="B9" s="9" t="s">
        <v>7</v>
      </c>
      <c r="C9" s="32">
        <v>15965.062177159998</v>
      </c>
      <c r="D9" s="59">
        <v>16105.313</v>
      </c>
      <c r="E9" s="32">
        <v>16778.791000000001</v>
      </c>
      <c r="F9" s="32">
        <v>13763.877</v>
      </c>
      <c r="G9" s="32">
        <v>16755.211489000001</v>
      </c>
      <c r="H9" s="32">
        <v>17776.801557999999</v>
      </c>
      <c r="I9" s="7">
        <v>19354.145689000001</v>
      </c>
      <c r="J9" s="7">
        <v>18183.610442000001</v>
      </c>
      <c r="K9" s="7">
        <v>21697.968799999999</v>
      </c>
      <c r="L9" s="7">
        <v>20504.349999999999</v>
      </c>
      <c r="M9" s="7">
        <v>18746.540799999999</v>
      </c>
      <c r="N9" s="7">
        <v>13220.325800000001</v>
      </c>
      <c r="O9" s="7">
        <v>22449.467199999999</v>
      </c>
    </row>
    <row r="10" spans="1:15" x14ac:dyDescent="0.25">
      <c r="A10" s="9" t="s">
        <v>4</v>
      </c>
      <c r="B10" s="9" t="s">
        <v>5</v>
      </c>
      <c r="C10" s="32">
        <v>247.45636400000006</v>
      </c>
      <c r="D10" s="59">
        <v>349.42700000000002</v>
      </c>
      <c r="E10" s="32">
        <v>363.81700000000001</v>
      </c>
      <c r="F10" s="32">
        <v>364.54</v>
      </c>
      <c r="G10" s="32">
        <v>368.371217</v>
      </c>
      <c r="H10" s="32">
        <v>383.34860900000001</v>
      </c>
      <c r="I10" s="7">
        <v>386.12058400000001</v>
      </c>
      <c r="J10" s="7">
        <v>359.92141199999998</v>
      </c>
      <c r="K10" s="7">
        <v>391.10849999999999</v>
      </c>
      <c r="L10" s="7">
        <v>354.59160000000003</v>
      </c>
      <c r="M10" s="7">
        <v>273.50200000000001</v>
      </c>
      <c r="N10" s="7">
        <v>281.37830000000002</v>
      </c>
      <c r="O10" s="7">
        <v>293.68259999999998</v>
      </c>
    </row>
    <row r="11" spans="1:15" hidden="1" x14ac:dyDescent="0.25">
      <c r="A11" s="9" t="s">
        <v>8</v>
      </c>
      <c r="B11" s="9" t="s">
        <v>9</v>
      </c>
      <c r="C11" s="32"/>
      <c r="D11" s="59"/>
      <c r="E11" s="32"/>
      <c r="F11" s="32"/>
      <c r="G11" s="32"/>
      <c r="H11" s="32"/>
      <c r="I11" s="7"/>
      <c r="J11" s="7"/>
      <c r="K11" s="7"/>
      <c r="L11" s="7"/>
      <c r="M11" s="7"/>
      <c r="N11" s="7"/>
      <c r="O11" s="7"/>
    </row>
    <row r="12" spans="1:15" hidden="1" x14ac:dyDescent="0.25">
      <c r="A12" s="3" t="s">
        <v>640</v>
      </c>
      <c r="B12" s="9" t="s">
        <v>15</v>
      </c>
      <c r="C12" s="32"/>
      <c r="D12" s="59"/>
      <c r="E12" s="32"/>
      <c r="F12" s="32"/>
      <c r="G12" s="32"/>
      <c r="H12" s="32"/>
      <c r="I12" s="7"/>
      <c r="J12" s="7"/>
      <c r="K12" s="7"/>
      <c r="L12" s="7"/>
      <c r="M12" s="7"/>
      <c r="N12" s="7"/>
      <c r="O12" s="7"/>
    </row>
    <row r="13" spans="1:15" x14ac:dyDescent="0.25">
      <c r="A13" s="3" t="s">
        <v>639</v>
      </c>
      <c r="B13" s="9" t="s">
        <v>10</v>
      </c>
      <c r="C13" s="32">
        <v>46.486127400000001</v>
      </c>
      <c r="D13" s="59">
        <v>40.491</v>
      </c>
      <c r="E13" s="32">
        <v>48.037999999999997</v>
      </c>
      <c r="F13" s="32">
        <v>36.372</v>
      </c>
      <c r="G13" s="32">
        <v>46.000501</v>
      </c>
      <c r="H13" s="32">
        <v>51.157370999999998</v>
      </c>
      <c r="I13" s="7">
        <v>56.719580000000001</v>
      </c>
      <c r="J13" s="7">
        <v>67.551152000000002</v>
      </c>
      <c r="K13" s="7">
        <v>67.789500000000004</v>
      </c>
      <c r="L13" s="7">
        <v>64.412499999999994</v>
      </c>
      <c r="M13" s="7">
        <v>79.265600000000006</v>
      </c>
      <c r="N13" s="7">
        <v>70.666499999999999</v>
      </c>
      <c r="O13" s="7">
        <v>90.410799999999995</v>
      </c>
    </row>
    <row r="14" spans="1:15" x14ac:dyDescent="0.25">
      <c r="A14" s="10"/>
      <c r="B14" s="10" t="s">
        <v>644</v>
      </c>
      <c r="C14" s="50">
        <v>48.111865000000009</v>
      </c>
      <c r="D14" s="60">
        <v>122.408</v>
      </c>
      <c r="E14" s="32">
        <v>172.03</v>
      </c>
      <c r="F14" s="32">
        <v>184.28899999999999</v>
      </c>
      <c r="G14" s="32">
        <v>216.771209</v>
      </c>
      <c r="H14" s="32">
        <v>231.17524299999999</v>
      </c>
      <c r="I14" s="7">
        <v>235.441025</v>
      </c>
      <c r="J14" s="7">
        <v>230.92227199999999</v>
      </c>
      <c r="K14" s="7">
        <v>317.38310000000001</v>
      </c>
      <c r="L14" s="7">
        <v>359.92430000000002</v>
      </c>
      <c r="M14" s="7">
        <v>365.8605</v>
      </c>
      <c r="N14" s="7">
        <v>350.96199999999999</v>
      </c>
      <c r="O14" s="7">
        <v>404.005</v>
      </c>
    </row>
    <row r="15" spans="1:15" x14ac:dyDescent="0.25">
      <c r="A15" s="9" t="s">
        <v>42</v>
      </c>
      <c r="B15" s="9" t="s">
        <v>43</v>
      </c>
      <c r="C15" s="32">
        <v>29.373516000000009</v>
      </c>
      <c r="D15" s="59">
        <v>63.938000000000002</v>
      </c>
      <c r="E15" s="32">
        <v>63.502000000000002</v>
      </c>
      <c r="F15" s="32">
        <v>62.301000000000002</v>
      </c>
      <c r="G15" s="32">
        <v>70.985628000000005</v>
      </c>
      <c r="H15" s="32">
        <v>73.902360999999999</v>
      </c>
      <c r="I15" s="7">
        <v>76.687520000000006</v>
      </c>
      <c r="J15" s="7">
        <v>72.347933999999995</v>
      </c>
      <c r="K15" s="7">
        <v>85.164299999999997</v>
      </c>
      <c r="L15" s="7">
        <v>27.807300000000001</v>
      </c>
      <c r="M15" s="7">
        <v>23.244299999999999</v>
      </c>
      <c r="N15" s="7">
        <v>2.0413000000000001</v>
      </c>
      <c r="O15" s="7">
        <v>0</v>
      </c>
    </row>
    <row r="16" spans="1:15" x14ac:dyDescent="0.25">
      <c r="A16" s="9" t="s">
        <v>22</v>
      </c>
      <c r="B16" s="9" t="s">
        <v>23</v>
      </c>
      <c r="C16" s="32">
        <v>35.143744000000005</v>
      </c>
      <c r="D16" s="59">
        <v>73.052000000000007</v>
      </c>
      <c r="E16" s="32">
        <v>72.998000000000005</v>
      </c>
      <c r="F16" s="32">
        <v>71.66</v>
      </c>
      <c r="G16" s="32">
        <v>83.786434999999997</v>
      </c>
      <c r="H16" s="32">
        <v>88.500508999999994</v>
      </c>
      <c r="I16" s="7">
        <v>94.177993999999998</v>
      </c>
      <c r="J16" s="7">
        <v>86.476374000000007</v>
      </c>
      <c r="K16" s="7">
        <v>108.5286</v>
      </c>
      <c r="L16" s="7">
        <v>39.376600000000003</v>
      </c>
      <c r="M16" s="7">
        <v>32.9681</v>
      </c>
      <c r="N16" s="7">
        <v>5.2228000000000003</v>
      </c>
      <c r="O16" s="7">
        <v>0</v>
      </c>
    </row>
    <row r="17" spans="1:15" x14ac:dyDescent="0.25">
      <c r="A17" s="9" t="s">
        <v>34</v>
      </c>
      <c r="B17" s="9" t="s">
        <v>35</v>
      </c>
      <c r="C17" s="32">
        <v>48.111865000000009</v>
      </c>
      <c r="D17" s="59">
        <v>122.408</v>
      </c>
      <c r="E17" s="32">
        <v>172.03</v>
      </c>
      <c r="F17" s="32">
        <v>184.28899999999999</v>
      </c>
      <c r="G17" s="32">
        <v>216.771209</v>
      </c>
      <c r="H17" s="32">
        <v>231.17524299999999</v>
      </c>
      <c r="I17" s="7">
        <v>235.441025</v>
      </c>
      <c r="J17" s="7">
        <v>230.92227199999999</v>
      </c>
      <c r="K17" s="7">
        <v>317.38310000000001</v>
      </c>
      <c r="L17" s="7">
        <v>359.92430000000002</v>
      </c>
      <c r="M17" s="7">
        <v>365.8605</v>
      </c>
      <c r="N17" s="7">
        <v>350.96199999999999</v>
      </c>
      <c r="O17" s="7">
        <v>404.005</v>
      </c>
    </row>
    <row r="18" spans="1:15" x14ac:dyDescent="0.25">
      <c r="A18" s="10"/>
      <c r="B18" s="10" t="s">
        <v>645</v>
      </c>
      <c r="C18" s="33">
        <v>54.987430000000018</v>
      </c>
      <c r="D18" s="60">
        <v>65.044267000000005</v>
      </c>
      <c r="E18" s="32">
        <v>64.789658000000003</v>
      </c>
      <c r="F18" s="32">
        <v>65.317475000000002</v>
      </c>
      <c r="G18" s="32">
        <v>67.499508000000006</v>
      </c>
      <c r="H18" s="32">
        <v>70.490961999999996</v>
      </c>
      <c r="I18" s="7">
        <v>70.546338000000006</v>
      </c>
      <c r="J18" s="7">
        <v>50.814273999999997</v>
      </c>
      <c r="K18" s="7">
        <v>55.568399999999997</v>
      </c>
      <c r="L18" s="7">
        <v>20.530200000000001</v>
      </c>
      <c r="M18" s="7">
        <v>12.326599999999999</v>
      </c>
      <c r="N18" s="7">
        <v>0.84930000000000005</v>
      </c>
      <c r="O18" s="7">
        <v>0</v>
      </c>
    </row>
    <row r="19" spans="1:15" hidden="1" x14ac:dyDescent="0.25">
      <c r="A19" s="9" t="s">
        <v>60</v>
      </c>
      <c r="B19" s="9" t="s">
        <v>61</v>
      </c>
      <c r="C19" s="32"/>
      <c r="D19" s="59">
        <v>14.212999999999999</v>
      </c>
      <c r="E19" s="32">
        <v>14.172000000000001</v>
      </c>
      <c r="F19" s="32">
        <v>14.153</v>
      </c>
      <c r="G19" s="32">
        <v>14.869740999999999</v>
      </c>
      <c r="H19" s="32">
        <v>15.582518</v>
      </c>
      <c r="I19" s="7">
        <v>15.639828</v>
      </c>
      <c r="J19" s="7">
        <v>14.672534000000001</v>
      </c>
      <c r="K19" s="7">
        <v>16.051400000000001</v>
      </c>
      <c r="L19" s="7">
        <v>5.7919999999999998</v>
      </c>
      <c r="M19" s="7">
        <v>3.6162999999999998</v>
      </c>
      <c r="N19" s="7">
        <v>0.25319999999999998</v>
      </c>
      <c r="O19" s="7">
        <v>0</v>
      </c>
    </row>
    <row r="20" spans="1:15" hidden="1" x14ac:dyDescent="0.25">
      <c r="A20" s="9" t="s">
        <v>56</v>
      </c>
      <c r="B20" s="9" t="s">
        <v>57</v>
      </c>
      <c r="C20" s="32"/>
      <c r="D20" s="32">
        <v>20.568000000000001</v>
      </c>
      <c r="E20" s="32">
        <v>20.486999999999998</v>
      </c>
      <c r="F20" s="32">
        <v>20.518000000000001</v>
      </c>
      <c r="G20" s="32">
        <v>21.428839</v>
      </c>
      <c r="H20" s="32">
        <v>22.419262</v>
      </c>
      <c r="I20" s="7">
        <v>22.457652</v>
      </c>
      <c r="J20" s="7">
        <v>21.060851</v>
      </c>
      <c r="K20" s="7">
        <v>23.005199999999999</v>
      </c>
      <c r="L20" s="7">
        <v>8.5279000000000007</v>
      </c>
      <c r="M20" s="7">
        <v>5.0190999999999999</v>
      </c>
      <c r="N20" s="7">
        <v>0.33150000000000002</v>
      </c>
      <c r="O20" s="7">
        <v>0</v>
      </c>
    </row>
    <row r="21" spans="1:15" hidden="1" x14ac:dyDescent="0.25">
      <c r="A21" s="9" t="s">
        <v>58</v>
      </c>
      <c r="B21" s="9" t="s">
        <v>59</v>
      </c>
      <c r="C21" s="32"/>
      <c r="D21" s="32">
        <v>7.5540000000000003</v>
      </c>
      <c r="E21" s="32">
        <v>7.5590000000000002</v>
      </c>
      <c r="F21" s="32">
        <v>7.4939999999999998</v>
      </c>
      <c r="G21" s="32">
        <v>7.9447809999999999</v>
      </c>
      <c r="H21" s="32">
        <v>8.3208819999999992</v>
      </c>
      <c r="I21" s="7">
        <v>8.3794900000000005</v>
      </c>
      <c r="J21" s="7">
        <v>7.8607639999999996</v>
      </c>
      <c r="K21" s="7">
        <v>8.6254000000000008</v>
      </c>
      <c r="L21" s="7">
        <v>3.1076000000000001</v>
      </c>
      <c r="M21" s="7">
        <v>1.9823999999999999</v>
      </c>
      <c r="N21" s="7">
        <v>0.15409999999999999</v>
      </c>
      <c r="O21" s="7">
        <v>0</v>
      </c>
    </row>
    <row r="22" spans="1:15" hidden="1" x14ac:dyDescent="0.25">
      <c r="A22" s="9" t="s">
        <v>50</v>
      </c>
      <c r="B22" s="9" t="s">
        <v>51</v>
      </c>
      <c r="C22" s="32"/>
      <c r="D22" s="32">
        <v>0.01</v>
      </c>
      <c r="E22" s="32">
        <v>1E-3</v>
      </c>
      <c r="F22" s="32">
        <v>0.54300000000000004</v>
      </c>
      <c r="G22" s="32">
        <v>1.1850000000000001E-3</v>
      </c>
      <c r="H22" s="32">
        <v>1.4139999999999999E-3</v>
      </c>
      <c r="I22" s="7">
        <v>1.5280000000000001E-3</v>
      </c>
      <c r="J22" s="7">
        <v>1.24E-3</v>
      </c>
      <c r="K22" s="7">
        <v>1.2999999999999999E-3</v>
      </c>
      <c r="L22" s="7">
        <v>0.14280000000000001</v>
      </c>
      <c r="M22" s="7">
        <v>0</v>
      </c>
      <c r="N22" s="7">
        <v>0</v>
      </c>
      <c r="O22" s="7">
        <v>0</v>
      </c>
    </row>
    <row r="23" spans="1:15" hidden="1" x14ac:dyDescent="0.25">
      <c r="A23" s="9" t="s">
        <v>54</v>
      </c>
      <c r="B23" s="9" t="s">
        <v>55</v>
      </c>
      <c r="C23" s="32"/>
      <c r="D23" s="32">
        <v>7.0730000000000004</v>
      </c>
      <c r="E23" s="32">
        <v>7.0430000000000001</v>
      </c>
      <c r="F23" s="32">
        <v>7.17</v>
      </c>
      <c r="G23" s="32">
        <v>7.3552710000000001</v>
      </c>
      <c r="H23" s="32">
        <v>7.6884639999999997</v>
      </c>
      <c r="I23" s="7">
        <v>7.7001980000000003</v>
      </c>
      <c r="J23" s="7">
        <v>7.2188730000000003</v>
      </c>
      <c r="K23" s="7">
        <v>7.8851000000000004</v>
      </c>
      <c r="L23" s="7">
        <v>2.8073999999999999</v>
      </c>
      <c r="M23" s="7">
        <v>1.7078</v>
      </c>
      <c r="N23" s="7">
        <v>0.1105</v>
      </c>
      <c r="O23" s="7">
        <v>0</v>
      </c>
    </row>
    <row r="24" spans="1:15" hidden="1" x14ac:dyDescent="0.25">
      <c r="A24" s="9" t="s">
        <v>52</v>
      </c>
      <c r="B24" s="9" t="s">
        <v>53</v>
      </c>
      <c r="C24" s="32"/>
      <c r="D24" s="32">
        <v>15.626267</v>
      </c>
      <c r="E24" s="32">
        <v>15.527658000000001</v>
      </c>
      <c r="F24" s="32">
        <v>15.439475</v>
      </c>
      <c r="G24" s="32">
        <v>15.899691000000001</v>
      </c>
      <c r="H24" s="32">
        <v>16.478421999999998</v>
      </c>
      <c r="I24" s="7">
        <v>16.367642</v>
      </c>
      <c r="J24" s="7">
        <v>1.2E-5</v>
      </c>
      <c r="K24" s="7">
        <v>0</v>
      </c>
      <c r="L24" s="7">
        <v>0.1525</v>
      </c>
      <c r="M24" s="7">
        <v>1E-3</v>
      </c>
      <c r="N24" s="7">
        <v>0</v>
      </c>
      <c r="O24" s="7">
        <v>0</v>
      </c>
    </row>
    <row r="25" spans="1:15" x14ac:dyDescent="0.25">
      <c r="A25" s="10"/>
      <c r="B25" s="10" t="s">
        <v>641</v>
      </c>
      <c r="C25" s="33">
        <v>22.415811912000002</v>
      </c>
      <c r="D25" s="33">
        <v>34.161000000000001</v>
      </c>
      <c r="E25" s="32">
        <v>35.405000000000001</v>
      </c>
      <c r="F25" s="32">
        <v>34.345999999999997</v>
      </c>
      <c r="G25" s="32">
        <v>36.910075999999997</v>
      </c>
      <c r="H25" s="32">
        <v>36.143920000000001</v>
      </c>
      <c r="I25" s="7">
        <v>36.151138000000003</v>
      </c>
      <c r="J25" s="7">
        <v>37.674875</v>
      </c>
      <c r="K25" s="7">
        <v>35.601599999999998</v>
      </c>
      <c r="L25" s="7">
        <v>32.8065</v>
      </c>
      <c r="M25" s="7">
        <v>28.461200000000002</v>
      </c>
      <c r="N25" s="7">
        <v>24.771799999999999</v>
      </c>
      <c r="O25" s="7">
        <v>24.937000000000001</v>
      </c>
    </row>
    <row r="26" spans="1:15" hidden="1" x14ac:dyDescent="0.25">
      <c r="A26" s="9" t="s">
        <v>155</v>
      </c>
      <c r="B26" s="9" t="s">
        <v>156</v>
      </c>
      <c r="C26" s="32"/>
      <c r="D26" s="32">
        <v>4.0000000000000001E-3</v>
      </c>
      <c r="E26" s="32">
        <v>5.0000000000000001E-3</v>
      </c>
      <c r="F26" s="32">
        <v>8.9999999999999993E-3</v>
      </c>
      <c r="G26" s="32">
        <v>8.0000000000000002E-3</v>
      </c>
      <c r="H26" s="32">
        <v>6.0000000000000001E-3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</row>
    <row r="27" spans="1:15" hidden="1" x14ac:dyDescent="0.25">
      <c r="A27" s="9" t="s">
        <v>312</v>
      </c>
      <c r="B27" s="9" t="s">
        <v>313</v>
      </c>
      <c r="C27" s="32"/>
      <c r="D27" s="32">
        <v>2.5000000000000001E-2</v>
      </c>
      <c r="E27" s="32">
        <v>2.3E-2</v>
      </c>
      <c r="F27" s="32">
        <v>2.1999999999999999E-2</v>
      </c>
      <c r="G27" s="32">
        <v>8.0000000000000002E-3</v>
      </c>
      <c r="H27" s="32">
        <v>5.0000000000000001E-3</v>
      </c>
      <c r="I27" s="7">
        <v>1.4760000000000001E-2</v>
      </c>
      <c r="J27" s="7">
        <v>2.5000000000000001E-3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</row>
    <row r="28" spans="1:15" hidden="1" x14ac:dyDescent="0.25">
      <c r="A28" s="9" t="s">
        <v>294</v>
      </c>
      <c r="B28" s="9" t="s">
        <v>295</v>
      </c>
      <c r="C28" s="32"/>
      <c r="D28" s="32">
        <v>4.0000000000000001E-3</v>
      </c>
      <c r="E28" s="32">
        <v>5.0000000000000001E-3</v>
      </c>
      <c r="F28" s="32">
        <v>8.9999999999999993E-3</v>
      </c>
      <c r="G28" s="32">
        <v>8.0000000000000002E-3</v>
      </c>
      <c r="H28" s="32">
        <v>6.0000000000000001E-3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</row>
    <row r="29" spans="1:15" hidden="1" x14ac:dyDescent="0.25">
      <c r="A29" s="9" t="s">
        <v>193</v>
      </c>
      <c r="B29" s="9" t="s">
        <v>194</v>
      </c>
      <c r="C29" s="32"/>
      <c r="D29" s="32">
        <v>2.8000000000000001E-2</v>
      </c>
      <c r="E29" s="32">
        <v>7.0000000000000001E-3</v>
      </c>
      <c r="F29" s="32">
        <v>0</v>
      </c>
      <c r="G29" s="32">
        <v>0</v>
      </c>
      <c r="H29" s="32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</row>
    <row r="30" spans="1:15" hidden="1" x14ac:dyDescent="0.25">
      <c r="A30" s="9" t="s">
        <v>100</v>
      </c>
      <c r="B30" s="9" t="s">
        <v>101</v>
      </c>
      <c r="C30" s="32"/>
      <c r="D30" s="32">
        <v>2E-3</v>
      </c>
      <c r="E30" s="32">
        <v>2E-3</v>
      </c>
      <c r="F30" s="32">
        <v>4.0000000000000001E-3</v>
      </c>
      <c r="G30" s="32">
        <v>3.0000000000000001E-3</v>
      </c>
      <c r="H30" s="32">
        <v>2E-3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</row>
    <row r="31" spans="1:15" hidden="1" x14ac:dyDescent="0.25">
      <c r="A31" s="9" t="s">
        <v>266</v>
      </c>
      <c r="B31" s="9" t="s">
        <v>267</v>
      </c>
      <c r="C31" s="32"/>
      <c r="D31" s="32">
        <v>8.1000000000000003E-2</v>
      </c>
      <c r="E31" s="32">
        <v>6.4000000000000001E-2</v>
      </c>
      <c r="F31" s="32">
        <v>6.7000000000000004E-2</v>
      </c>
      <c r="G31" s="32">
        <v>9.196E-2</v>
      </c>
      <c r="H31" s="32">
        <v>0.108</v>
      </c>
      <c r="I31" s="7">
        <v>7.5660000000000005E-2</v>
      </c>
      <c r="J31" s="7">
        <v>0.215</v>
      </c>
      <c r="K31" s="7">
        <v>0.112</v>
      </c>
      <c r="L31" s="7">
        <v>0.1144</v>
      </c>
      <c r="M31" s="7">
        <v>0</v>
      </c>
      <c r="N31" s="7">
        <v>0</v>
      </c>
      <c r="O31" s="7">
        <v>0.18</v>
      </c>
    </row>
    <row r="32" spans="1:15" hidden="1" x14ac:dyDescent="0.25">
      <c r="A32" s="9" t="s">
        <v>268</v>
      </c>
      <c r="B32" s="9" t="s">
        <v>269</v>
      </c>
      <c r="C32" s="32"/>
      <c r="D32" s="32">
        <v>8.9999999999999993E-3</v>
      </c>
      <c r="E32" s="32">
        <v>8.9999999999999993E-3</v>
      </c>
      <c r="F32" s="32">
        <v>1.0999999999999999E-2</v>
      </c>
      <c r="G32" s="32">
        <v>1.4999999999999999E-2</v>
      </c>
      <c r="H32" s="32">
        <v>8.9999999999999993E-3</v>
      </c>
      <c r="I32" s="7">
        <v>1.3010000000000001E-2</v>
      </c>
      <c r="J32" s="7">
        <v>7.4000000000000003E-3</v>
      </c>
      <c r="K32" s="7">
        <v>0</v>
      </c>
      <c r="L32" s="7">
        <v>0</v>
      </c>
      <c r="M32" s="7">
        <v>4.4400000000000002E-2</v>
      </c>
      <c r="N32" s="7">
        <v>4.9000000000000002E-2</v>
      </c>
      <c r="O32" s="7">
        <v>0</v>
      </c>
    </row>
    <row r="33" spans="1:15" hidden="1" x14ac:dyDescent="0.25">
      <c r="A33" s="9" t="s">
        <v>80</v>
      </c>
      <c r="B33" s="9" t="s">
        <v>81</v>
      </c>
      <c r="C33" s="32"/>
      <c r="D33" s="32">
        <v>2.5000000000000001E-2</v>
      </c>
      <c r="E33" s="32">
        <v>3.4000000000000002E-2</v>
      </c>
      <c r="F33" s="32">
        <v>7.1999999999999995E-2</v>
      </c>
      <c r="G33" s="32">
        <v>5.2999999999999999E-2</v>
      </c>
      <c r="H33" s="32">
        <v>5.3999999999999999E-2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</row>
    <row r="34" spans="1:15" hidden="1" x14ac:dyDescent="0.25">
      <c r="A34" s="9" t="s">
        <v>318</v>
      </c>
      <c r="B34" s="9" t="s">
        <v>319</v>
      </c>
      <c r="C34" s="32"/>
      <c r="D34" s="32">
        <v>1.2E-2</v>
      </c>
      <c r="E34" s="32">
        <v>2.5999999999999999E-2</v>
      </c>
      <c r="F34" s="32">
        <v>1.6E-2</v>
      </c>
      <c r="G34" s="32">
        <v>7.3999999999999996E-2</v>
      </c>
      <c r="H34" s="32">
        <v>9.6000000000000002E-2</v>
      </c>
      <c r="I34" s="7">
        <v>3.2399999999999998E-2</v>
      </c>
      <c r="J34" s="7">
        <v>1.26E-2</v>
      </c>
      <c r="K34" s="7">
        <v>0</v>
      </c>
      <c r="L34" s="7">
        <v>0</v>
      </c>
      <c r="M34" s="7">
        <v>3.2000000000000002E-3</v>
      </c>
      <c r="N34" s="7">
        <v>3.5999999999999999E-3</v>
      </c>
      <c r="O34" s="7">
        <v>0</v>
      </c>
    </row>
    <row r="35" spans="1:15" hidden="1" x14ac:dyDescent="0.25">
      <c r="A35" s="9" t="s">
        <v>185</v>
      </c>
      <c r="B35" s="9" t="s">
        <v>186</v>
      </c>
      <c r="C35" s="32"/>
      <c r="D35" s="32">
        <v>0.245</v>
      </c>
      <c r="E35" s="32">
        <v>0.223</v>
      </c>
      <c r="F35" s="32">
        <v>0.155</v>
      </c>
      <c r="G35" s="32">
        <v>0.249</v>
      </c>
      <c r="H35" s="32">
        <v>0.16700000000000001</v>
      </c>
      <c r="I35" s="7">
        <v>0.1225</v>
      </c>
      <c r="J35" s="7">
        <v>0.34239999999999998</v>
      </c>
      <c r="K35" s="7">
        <v>1.7000000000000001E-2</v>
      </c>
      <c r="L35" s="7">
        <v>3.6999999999999998E-2</v>
      </c>
      <c r="M35" s="7">
        <v>0.10340000000000001</v>
      </c>
      <c r="N35" s="7">
        <v>0.1099</v>
      </c>
      <c r="O35" s="7">
        <v>0</v>
      </c>
    </row>
    <row r="36" spans="1:15" hidden="1" x14ac:dyDescent="0.25">
      <c r="A36" s="9" t="s">
        <v>129</v>
      </c>
      <c r="B36" s="9" t="s">
        <v>130</v>
      </c>
      <c r="C36" s="32"/>
      <c r="D36" s="32">
        <v>3.0000000000000001E-3</v>
      </c>
      <c r="E36" s="32">
        <v>3.0000000000000001E-3</v>
      </c>
      <c r="F36" s="32">
        <v>5.0000000000000001E-3</v>
      </c>
      <c r="G36" s="32">
        <v>4.0000000000000001E-3</v>
      </c>
      <c r="H36" s="32">
        <v>3.0000000000000001E-3</v>
      </c>
      <c r="I36" s="7">
        <v>6.0000000000000001E-3</v>
      </c>
      <c r="J36" s="7">
        <v>4.3E-3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</row>
    <row r="37" spans="1:15" hidden="1" x14ac:dyDescent="0.25">
      <c r="A37" s="9" t="s">
        <v>149</v>
      </c>
      <c r="B37" s="9" t="s">
        <v>150</v>
      </c>
      <c r="C37" s="32"/>
      <c r="D37" s="32">
        <v>1E-3</v>
      </c>
      <c r="E37" s="32">
        <v>2E-3</v>
      </c>
      <c r="F37" s="32">
        <v>2E-3</v>
      </c>
      <c r="G37" s="32">
        <v>1E-3</v>
      </c>
      <c r="H37" s="32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</row>
    <row r="38" spans="1:15" hidden="1" x14ac:dyDescent="0.25">
      <c r="A38" s="9" t="s">
        <v>218</v>
      </c>
      <c r="B38" s="9" t="s">
        <v>219</v>
      </c>
      <c r="C38" s="32"/>
      <c r="D38" s="32">
        <v>0.114</v>
      </c>
      <c r="E38" s="32">
        <v>0.11700000000000001</v>
      </c>
      <c r="F38" s="32">
        <v>0.114</v>
      </c>
      <c r="G38" s="32">
        <v>9.1999999999999998E-2</v>
      </c>
      <c r="H38" s="32">
        <v>7.1999999999999995E-2</v>
      </c>
      <c r="I38" s="7">
        <v>0</v>
      </c>
      <c r="J38" s="7">
        <v>7.8789999999999996</v>
      </c>
      <c r="K38" s="7">
        <v>8.6050000000000004</v>
      </c>
      <c r="L38" s="7">
        <v>9.1449999999999996</v>
      </c>
      <c r="M38" s="7">
        <v>9.2669999999999995</v>
      </c>
      <c r="N38" s="7">
        <v>9.3114000000000008</v>
      </c>
      <c r="O38" s="7">
        <v>9.3878000000000004</v>
      </c>
    </row>
    <row r="39" spans="1:15" hidden="1" x14ac:dyDescent="0.25">
      <c r="A39" s="9" t="s">
        <v>212</v>
      </c>
      <c r="B39" s="9" t="s">
        <v>213</v>
      </c>
      <c r="C39" s="32"/>
      <c r="D39" s="32">
        <v>0.27300000000000002</v>
      </c>
      <c r="E39" s="32">
        <v>0.157</v>
      </c>
      <c r="F39" s="32">
        <v>0.13600000000000001</v>
      </c>
      <c r="G39" s="32">
        <v>7.6999999999999999E-2</v>
      </c>
      <c r="H39" s="32">
        <v>0</v>
      </c>
      <c r="I39" s="7">
        <v>0.23080000000000001</v>
      </c>
      <c r="J39" s="7">
        <v>0.46289999999999998</v>
      </c>
      <c r="K39" s="7">
        <v>0.77259999999999995</v>
      </c>
      <c r="L39" s="7">
        <v>0.38600000000000001</v>
      </c>
      <c r="M39" s="7">
        <v>0.28799999999999998</v>
      </c>
      <c r="N39" s="7">
        <v>0.28820000000000001</v>
      </c>
      <c r="O39" s="7">
        <v>0.2908</v>
      </c>
    </row>
    <row r="40" spans="1:15" hidden="1" x14ac:dyDescent="0.25">
      <c r="A40" s="9" t="s">
        <v>211</v>
      </c>
      <c r="B40" s="9" t="s">
        <v>211</v>
      </c>
      <c r="C40" s="32"/>
      <c r="D40" s="32">
        <v>0.45600000000000002</v>
      </c>
      <c r="E40" s="32">
        <v>0.25800000000000001</v>
      </c>
      <c r="F40" s="32">
        <v>0.27400000000000002</v>
      </c>
      <c r="G40" s="32">
        <v>7.5999999999999998E-2</v>
      </c>
      <c r="H40" s="32">
        <v>0</v>
      </c>
      <c r="I40" s="7">
        <v>0</v>
      </c>
      <c r="J40" s="7">
        <v>0.19900000000000001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</row>
    <row r="41" spans="1:15" hidden="1" x14ac:dyDescent="0.25">
      <c r="A41" s="9" t="s">
        <v>187</v>
      </c>
      <c r="B41" s="9" t="s">
        <v>188</v>
      </c>
      <c r="C41" s="32"/>
      <c r="D41" s="32">
        <v>0.23100000000000001</v>
      </c>
      <c r="E41" s="32">
        <v>0.17899999999999999</v>
      </c>
      <c r="F41" s="32">
        <v>0.14000000000000001</v>
      </c>
      <c r="G41" s="32">
        <v>0.17299999999999999</v>
      </c>
      <c r="H41" s="32">
        <v>0.16500000000000001</v>
      </c>
      <c r="I41" s="7">
        <v>6.1490000000000003E-2</v>
      </c>
      <c r="J41" s="7">
        <v>7.7399999999999997E-2</v>
      </c>
      <c r="K41" s="7">
        <v>9.2399999999999996E-2</v>
      </c>
      <c r="L41" s="7">
        <v>5.1700000000000003E-2</v>
      </c>
      <c r="M41" s="7">
        <v>0.45400000000000001</v>
      </c>
      <c r="N41" s="7">
        <v>0</v>
      </c>
      <c r="O41" s="7">
        <v>0.08</v>
      </c>
    </row>
    <row r="42" spans="1:15" hidden="1" x14ac:dyDescent="0.25">
      <c r="A42" s="9" t="s">
        <v>276</v>
      </c>
      <c r="B42" s="9" t="s">
        <v>277</v>
      </c>
      <c r="C42" s="32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7">
        <v>0</v>
      </c>
      <c r="J42" s="7">
        <v>0</v>
      </c>
      <c r="K42" s="7">
        <v>1.7999999999999999E-2</v>
      </c>
      <c r="L42" s="7">
        <v>2.3E-2</v>
      </c>
      <c r="M42" s="7">
        <v>0</v>
      </c>
      <c r="N42" s="7">
        <v>0</v>
      </c>
      <c r="O42" s="7">
        <v>0.2</v>
      </c>
    </row>
    <row r="43" spans="1:15" hidden="1" x14ac:dyDescent="0.25">
      <c r="A43" s="9" t="s">
        <v>210</v>
      </c>
      <c r="B43" s="9" t="s">
        <v>210</v>
      </c>
      <c r="C43" s="32"/>
      <c r="D43" s="32">
        <v>3.5000000000000003E-2</v>
      </c>
      <c r="E43" s="32">
        <v>3.6999999999999998E-2</v>
      </c>
      <c r="F43" s="32">
        <v>4.1000000000000002E-2</v>
      </c>
      <c r="G43" s="32">
        <v>1.2999999999999999E-2</v>
      </c>
      <c r="H43" s="32">
        <v>0</v>
      </c>
      <c r="I43" s="7">
        <v>0</v>
      </c>
      <c r="J43" s="7">
        <v>1E-3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</row>
    <row r="44" spans="1:15" hidden="1" x14ac:dyDescent="0.25">
      <c r="A44" s="9" t="s">
        <v>242</v>
      </c>
      <c r="B44" s="9" t="s">
        <v>243</v>
      </c>
      <c r="C44" s="32"/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7">
        <v>0</v>
      </c>
      <c r="J44" s="7">
        <v>0.05</v>
      </c>
      <c r="K44" s="7">
        <v>4.2000000000000003E-2</v>
      </c>
      <c r="L44" s="7">
        <v>6.0000000000000001E-3</v>
      </c>
      <c r="M44" s="7">
        <v>0.03</v>
      </c>
      <c r="N44" s="7">
        <v>0</v>
      </c>
      <c r="O44" s="7">
        <v>0</v>
      </c>
    </row>
    <row r="45" spans="1:15" hidden="1" x14ac:dyDescent="0.25">
      <c r="A45" s="9" t="s">
        <v>135</v>
      </c>
      <c r="B45" s="9" t="s">
        <v>136</v>
      </c>
      <c r="C45" s="32"/>
      <c r="D45" s="32">
        <v>0.02</v>
      </c>
      <c r="E45" s="32">
        <v>3.1E-2</v>
      </c>
      <c r="F45" s="32">
        <v>2.1000000000000001E-2</v>
      </c>
      <c r="G45" s="32">
        <v>2.7E-2</v>
      </c>
      <c r="H45" s="32">
        <v>3.4000000000000002E-2</v>
      </c>
      <c r="I45" s="7">
        <v>2.7E-2</v>
      </c>
      <c r="J45" s="7">
        <v>1.7999999999999999E-2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</row>
    <row r="46" spans="1:15" hidden="1" x14ac:dyDescent="0.25">
      <c r="A46" s="9" t="s">
        <v>167</v>
      </c>
      <c r="B46" s="9" t="s">
        <v>168</v>
      </c>
      <c r="C46" s="32"/>
      <c r="D46" s="32">
        <v>7.2999999999999995E-2</v>
      </c>
      <c r="E46" s="32">
        <v>9.4E-2</v>
      </c>
      <c r="F46" s="32">
        <v>0.10299999999999999</v>
      </c>
      <c r="G46" s="32">
        <v>9.6000000000000002E-2</v>
      </c>
      <c r="H46" s="32">
        <v>9.9000000000000005E-2</v>
      </c>
      <c r="I46" s="7">
        <v>6.8500000000000005E-2</v>
      </c>
      <c r="J46" s="7">
        <v>6.9000000000000006E-2</v>
      </c>
      <c r="K46" s="7">
        <v>7.7200000000000005E-2</v>
      </c>
      <c r="L46" s="7">
        <v>4.1300000000000003E-2</v>
      </c>
      <c r="M46" s="7">
        <v>0.22700000000000001</v>
      </c>
      <c r="N46" s="7">
        <v>0</v>
      </c>
      <c r="O46" s="7">
        <v>0</v>
      </c>
    </row>
    <row r="47" spans="1:15" hidden="1" x14ac:dyDescent="0.25">
      <c r="A47" s="9" t="s">
        <v>163</v>
      </c>
      <c r="B47" s="9" t="s">
        <v>164</v>
      </c>
      <c r="C47" s="32"/>
      <c r="D47" s="32">
        <v>1.6850000000000001</v>
      </c>
      <c r="E47" s="32">
        <v>1.4590000000000001</v>
      </c>
      <c r="F47" s="32">
        <v>0.96</v>
      </c>
      <c r="G47" s="32">
        <v>1.153</v>
      </c>
      <c r="H47" s="32">
        <v>0.80300000000000005</v>
      </c>
      <c r="I47" s="7">
        <v>0.42819000000000002</v>
      </c>
      <c r="J47" s="7">
        <v>0.96989999999999998</v>
      </c>
      <c r="K47" s="7">
        <v>0.23</v>
      </c>
      <c r="L47" s="7">
        <v>0.24</v>
      </c>
      <c r="M47" s="7">
        <v>0.17180000000000001</v>
      </c>
      <c r="N47" s="7">
        <v>0.1827</v>
      </c>
      <c r="O47" s="7">
        <v>0.15</v>
      </c>
    </row>
    <row r="48" spans="1:15" hidden="1" x14ac:dyDescent="0.25">
      <c r="A48" s="9" t="s">
        <v>115</v>
      </c>
      <c r="B48" s="9" t="s">
        <v>116</v>
      </c>
      <c r="C48" s="32"/>
      <c r="D48" s="32">
        <v>0.56799999999999995</v>
      </c>
      <c r="E48" s="32">
        <v>0.44400000000000001</v>
      </c>
      <c r="F48" s="32">
        <v>0.31</v>
      </c>
      <c r="G48" s="32">
        <v>0.38200000000000001</v>
      </c>
      <c r="H48" s="32">
        <v>0.316</v>
      </c>
      <c r="I48" s="7">
        <v>0.30801000000000001</v>
      </c>
      <c r="J48" s="7">
        <v>2.3906000000000001</v>
      </c>
      <c r="K48" s="7">
        <v>0.39689999999999998</v>
      </c>
      <c r="L48" s="7">
        <v>0.28539999999999999</v>
      </c>
      <c r="M48" s="7">
        <v>8.1500000000000003E-2</v>
      </c>
      <c r="N48" s="7">
        <v>8.7499999999999994E-2</v>
      </c>
      <c r="O48" s="7">
        <v>0.35</v>
      </c>
    </row>
    <row r="49" spans="1:15" hidden="1" x14ac:dyDescent="0.25">
      <c r="A49" s="9" t="s">
        <v>292</v>
      </c>
      <c r="B49" s="9" t="s">
        <v>293</v>
      </c>
      <c r="C49" s="32"/>
      <c r="D49" s="32">
        <v>0.36499999999999999</v>
      </c>
      <c r="E49" s="32">
        <v>6.9000000000000006E-2</v>
      </c>
      <c r="F49" s="32">
        <v>6.3E-2</v>
      </c>
      <c r="G49" s="32">
        <v>0.18</v>
      </c>
      <c r="H49" s="32">
        <v>0.10199999999999999</v>
      </c>
      <c r="I49" s="7">
        <v>0.1409</v>
      </c>
      <c r="J49" s="7">
        <v>6.4500000000000002E-2</v>
      </c>
      <c r="K49" s="7">
        <v>0</v>
      </c>
      <c r="L49" s="7">
        <v>0</v>
      </c>
      <c r="M49" s="7">
        <v>4.0000000000000001E-3</v>
      </c>
      <c r="N49" s="7">
        <v>2.3999999999999998E-3</v>
      </c>
      <c r="O49" s="7">
        <v>0</v>
      </c>
    </row>
    <row r="50" spans="1:15" hidden="1" x14ac:dyDescent="0.25">
      <c r="A50" s="9" t="s">
        <v>310</v>
      </c>
      <c r="B50" s="9" t="s">
        <v>311</v>
      </c>
      <c r="C50" s="32"/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7">
        <v>0.123</v>
      </c>
      <c r="J50" s="7">
        <v>0.11609999999999999</v>
      </c>
      <c r="K50" s="7">
        <v>0.17269999999999999</v>
      </c>
      <c r="L50" s="7">
        <v>0</v>
      </c>
      <c r="M50" s="7">
        <v>0</v>
      </c>
      <c r="N50" s="7">
        <v>0</v>
      </c>
      <c r="O50" s="7">
        <v>0</v>
      </c>
    </row>
    <row r="51" spans="1:15" hidden="1" x14ac:dyDescent="0.25">
      <c r="A51" s="9" t="s">
        <v>254</v>
      </c>
      <c r="B51" s="9" t="s">
        <v>255</v>
      </c>
      <c r="C51" s="32"/>
      <c r="D51" s="32">
        <v>1E-3</v>
      </c>
      <c r="E51" s="32">
        <v>0</v>
      </c>
      <c r="F51" s="32">
        <v>1E-3</v>
      </c>
      <c r="G51" s="32">
        <v>1E-3</v>
      </c>
      <c r="H51" s="32">
        <v>0</v>
      </c>
      <c r="I51" s="7">
        <v>2.9999999999999997E-4</v>
      </c>
      <c r="J51" s="7">
        <v>2.9999999999999997E-4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</row>
    <row r="52" spans="1:15" hidden="1" x14ac:dyDescent="0.25">
      <c r="A52" s="9" t="s">
        <v>344</v>
      </c>
      <c r="B52" s="9" t="s">
        <v>345</v>
      </c>
      <c r="C52" s="32"/>
      <c r="D52" s="32">
        <v>3.9039999999999999</v>
      </c>
      <c r="E52" s="32">
        <v>3.2970000000000002</v>
      </c>
      <c r="F52" s="32">
        <v>3.5430000000000001</v>
      </c>
      <c r="G52" s="32">
        <v>3.22898</v>
      </c>
      <c r="H52" s="32">
        <v>3.0739999999999998</v>
      </c>
      <c r="I52" s="7">
        <v>0.35698999999999997</v>
      </c>
      <c r="J52" s="7">
        <v>0.42099999999999999</v>
      </c>
      <c r="K52" s="7">
        <v>0.32329999999999998</v>
      </c>
      <c r="L52" s="7">
        <v>9.6000000000000002E-2</v>
      </c>
      <c r="M52" s="7">
        <v>0</v>
      </c>
      <c r="N52" s="7">
        <v>0</v>
      </c>
      <c r="O52" s="7">
        <v>0.03</v>
      </c>
    </row>
    <row r="53" spans="1:15" hidden="1" x14ac:dyDescent="0.25">
      <c r="A53" s="9" t="s">
        <v>330</v>
      </c>
      <c r="B53" s="9" t="s">
        <v>331</v>
      </c>
      <c r="C53" s="32"/>
      <c r="D53" s="32">
        <v>3.0000000000000001E-3</v>
      </c>
      <c r="E53" s="32">
        <v>4.0000000000000001E-3</v>
      </c>
      <c r="F53" s="32">
        <v>4.0000000000000001E-3</v>
      </c>
      <c r="G53" s="32">
        <v>4.0000000000000001E-3</v>
      </c>
      <c r="H53" s="32">
        <v>4.0000000000000001E-3</v>
      </c>
      <c r="I53" s="7">
        <v>2E-3</v>
      </c>
      <c r="J53" s="7">
        <v>2E-3</v>
      </c>
      <c r="K53" s="7">
        <v>1.6000000000000001E-3</v>
      </c>
      <c r="L53" s="7">
        <v>1.1000000000000001E-3</v>
      </c>
      <c r="M53" s="7">
        <v>1.7000000000000001E-2</v>
      </c>
      <c r="N53" s="7">
        <v>0</v>
      </c>
      <c r="O53" s="7">
        <v>0</v>
      </c>
    </row>
    <row r="54" spans="1:15" hidden="1" x14ac:dyDescent="0.25">
      <c r="A54" s="9" t="s">
        <v>139</v>
      </c>
      <c r="B54" s="9" t="s">
        <v>140</v>
      </c>
      <c r="C54" s="32"/>
      <c r="D54" s="32">
        <v>3.5000000000000003E-2</v>
      </c>
      <c r="E54" s="32">
        <v>4.4999999999999998E-2</v>
      </c>
      <c r="F54" s="32">
        <v>4.8000000000000001E-2</v>
      </c>
      <c r="G54" s="32">
        <v>4.4999999999999998E-2</v>
      </c>
      <c r="H54" s="32">
        <v>4.4999999999999998E-2</v>
      </c>
      <c r="I54" s="7">
        <v>2.7E-2</v>
      </c>
      <c r="J54" s="7">
        <v>2.7099999999999999E-2</v>
      </c>
      <c r="K54" s="7">
        <v>4.1399999999999999E-2</v>
      </c>
      <c r="L54" s="7">
        <v>3.2800000000000003E-2</v>
      </c>
      <c r="M54" s="7">
        <v>0.14000000000000001</v>
      </c>
      <c r="N54" s="7">
        <v>0</v>
      </c>
      <c r="O54" s="7">
        <v>0</v>
      </c>
    </row>
    <row r="55" spans="1:15" hidden="1" x14ac:dyDescent="0.25">
      <c r="A55" s="9" t="s">
        <v>264</v>
      </c>
      <c r="B55" s="9" t="s">
        <v>265</v>
      </c>
      <c r="C55" s="32"/>
      <c r="D55" s="32">
        <v>0.14399999999999999</v>
      </c>
      <c r="E55" s="32">
        <v>0.152</v>
      </c>
      <c r="F55" s="32">
        <v>0.24199999999999999</v>
      </c>
      <c r="G55" s="32">
        <v>9.7000000000000003E-2</v>
      </c>
      <c r="H55" s="32">
        <v>5.6000000000000001E-2</v>
      </c>
      <c r="I55" s="7">
        <v>8.6999999999999994E-2</v>
      </c>
      <c r="J55" s="7">
        <v>6.8199999999999997E-2</v>
      </c>
      <c r="K55" s="7">
        <v>0</v>
      </c>
      <c r="L55" s="7">
        <v>0</v>
      </c>
      <c r="M55" s="7">
        <v>9.3299999999999994E-2</v>
      </c>
      <c r="N55" s="7">
        <v>9.3399999999999997E-2</v>
      </c>
      <c r="O55" s="7">
        <v>0</v>
      </c>
    </row>
    <row r="56" spans="1:15" hidden="1" x14ac:dyDescent="0.25">
      <c r="A56" s="9" t="s">
        <v>107</v>
      </c>
      <c r="B56" s="9" t="s">
        <v>108</v>
      </c>
      <c r="C56" s="32"/>
      <c r="D56" s="32">
        <v>0.60299999999999998</v>
      </c>
      <c r="E56" s="32">
        <v>0.32700000000000001</v>
      </c>
      <c r="F56" s="32">
        <v>0.33300000000000002</v>
      </c>
      <c r="G56" s="32">
        <v>0.82196999999999998</v>
      </c>
      <c r="H56" s="32">
        <v>0.85199999999999998</v>
      </c>
      <c r="I56" s="7">
        <v>0.91500000000000004</v>
      </c>
      <c r="J56" s="7">
        <v>0.80279999999999996</v>
      </c>
      <c r="K56" s="7">
        <v>6.0999999999999999E-2</v>
      </c>
      <c r="L56" s="7">
        <v>0.14799999999999999</v>
      </c>
      <c r="M56" s="7">
        <v>0.1265</v>
      </c>
      <c r="N56" s="7">
        <v>0.1208</v>
      </c>
      <c r="O56" s="7">
        <v>0.4</v>
      </c>
    </row>
    <row r="57" spans="1:15" hidden="1" x14ac:dyDescent="0.25">
      <c r="A57" s="9" t="s">
        <v>511</v>
      </c>
      <c r="B57" s="9" t="s">
        <v>512</v>
      </c>
      <c r="C57" s="32"/>
      <c r="D57" s="32">
        <v>0</v>
      </c>
      <c r="E57" s="32">
        <v>0</v>
      </c>
      <c r="F57" s="32">
        <v>0</v>
      </c>
      <c r="G57" s="32">
        <v>0</v>
      </c>
      <c r="H57" s="32">
        <v>2E-3</v>
      </c>
      <c r="I57" s="7">
        <v>1.8E-3</v>
      </c>
      <c r="J57" s="7">
        <v>1.1000000000000001E-3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</row>
    <row r="58" spans="1:15" hidden="1" x14ac:dyDescent="0.25">
      <c r="A58" s="9" t="s">
        <v>181</v>
      </c>
      <c r="B58" s="9" t="s">
        <v>182</v>
      </c>
      <c r="C58" s="32"/>
      <c r="D58" s="32">
        <v>0.28599999999999998</v>
      </c>
      <c r="E58" s="32">
        <v>6.8000000000000005E-2</v>
      </c>
      <c r="F58" s="32">
        <v>0.2</v>
      </c>
      <c r="G58" s="32">
        <v>0</v>
      </c>
      <c r="H58" s="32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</row>
    <row r="59" spans="1:15" hidden="1" x14ac:dyDescent="0.25">
      <c r="A59" s="9" t="s">
        <v>179</v>
      </c>
      <c r="B59" s="9" t="s">
        <v>180</v>
      </c>
      <c r="C59" s="32"/>
      <c r="D59" s="32">
        <v>0</v>
      </c>
      <c r="E59" s="32">
        <v>0</v>
      </c>
      <c r="F59" s="32">
        <v>1E-3</v>
      </c>
      <c r="G59" s="32">
        <v>0</v>
      </c>
      <c r="H59" s="32">
        <v>0</v>
      </c>
      <c r="I59" s="7">
        <v>2.9999999999999997E-4</v>
      </c>
      <c r="J59" s="7">
        <v>4.0000000000000002E-4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</row>
    <row r="60" spans="1:15" hidden="1" x14ac:dyDescent="0.25">
      <c r="A60" s="9" t="s">
        <v>280</v>
      </c>
      <c r="B60" s="9" t="s">
        <v>281</v>
      </c>
      <c r="C60" s="32"/>
      <c r="D60" s="32">
        <v>2.9000000000000001E-2</v>
      </c>
      <c r="E60" s="32">
        <v>4.0000000000000001E-3</v>
      </c>
      <c r="F60" s="32">
        <v>2.4E-2</v>
      </c>
      <c r="G60" s="32">
        <v>0.25</v>
      </c>
      <c r="H60" s="32">
        <v>0.09</v>
      </c>
      <c r="I60" s="7">
        <v>0.12</v>
      </c>
      <c r="J60" s="7">
        <v>0.30299999999999999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</row>
    <row r="61" spans="1:15" hidden="1" x14ac:dyDescent="0.25">
      <c r="A61" s="9" t="s">
        <v>206</v>
      </c>
      <c r="B61" s="9" t="s">
        <v>206</v>
      </c>
      <c r="C61" s="32"/>
      <c r="D61" s="32">
        <v>1E-3</v>
      </c>
      <c r="E61" s="32">
        <v>0</v>
      </c>
      <c r="F61" s="32">
        <v>0</v>
      </c>
      <c r="G61" s="32">
        <v>0</v>
      </c>
      <c r="H61" s="32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</row>
    <row r="62" spans="1:15" hidden="1" x14ac:dyDescent="0.25">
      <c r="A62" s="9" t="s">
        <v>183</v>
      </c>
      <c r="B62" s="9" t="s">
        <v>184</v>
      </c>
      <c r="C62" s="32"/>
      <c r="D62" s="32">
        <v>0.14899999999999999</v>
      </c>
      <c r="E62" s="32">
        <v>0.185</v>
      </c>
      <c r="F62" s="32">
        <v>0.185</v>
      </c>
      <c r="G62" s="32">
        <v>0.17899999999999999</v>
      </c>
      <c r="H62" s="32">
        <v>0.17499999999999999</v>
      </c>
      <c r="I62" s="7">
        <v>7.3999999999999996E-2</v>
      </c>
      <c r="J62" s="7">
        <v>7.3999999999999996E-2</v>
      </c>
      <c r="K62" s="7">
        <v>7.5499999999999998E-2</v>
      </c>
      <c r="L62" s="7">
        <v>5.3600000000000002E-2</v>
      </c>
      <c r="M62" s="7">
        <v>0.80600000000000005</v>
      </c>
      <c r="N62" s="7">
        <v>0</v>
      </c>
      <c r="O62" s="7">
        <v>0</v>
      </c>
    </row>
    <row r="63" spans="1:15" hidden="1" x14ac:dyDescent="0.25">
      <c r="A63" s="9" t="s">
        <v>314</v>
      </c>
      <c r="B63" s="9" t="s">
        <v>315</v>
      </c>
      <c r="C63" s="32"/>
      <c r="D63" s="32">
        <v>8.0000000000000002E-3</v>
      </c>
      <c r="E63" s="32">
        <v>1.9E-2</v>
      </c>
      <c r="F63" s="32">
        <v>6.0000000000000001E-3</v>
      </c>
      <c r="G63" s="32">
        <v>5.5E-2</v>
      </c>
      <c r="H63" s="32">
        <v>3.2000000000000001E-2</v>
      </c>
      <c r="I63" s="7">
        <v>1.3299999999999999E-2</v>
      </c>
      <c r="J63" s="7">
        <v>1.4E-3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</row>
    <row r="64" spans="1:15" hidden="1" x14ac:dyDescent="0.25">
      <c r="A64" s="9" t="s">
        <v>159</v>
      </c>
      <c r="B64" s="9" t="s">
        <v>160</v>
      </c>
      <c r="C64" s="32"/>
      <c r="D64" s="32">
        <v>0</v>
      </c>
      <c r="E64" s="32">
        <v>0</v>
      </c>
      <c r="F64" s="32">
        <v>0</v>
      </c>
      <c r="G64" s="32">
        <v>2.5000000000000001E-2</v>
      </c>
      <c r="H64" s="32">
        <v>2.3E-2</v>
      </c>
      <c r="I64" s="7">
        <v>0.03</v>
      </c>
      <c r="J64" s="7">
        <v>3.1E-2</v>
      </c>
      <c r="K64" s="7">
        <v>1.7999999999999999E-2</v>
      </c>
      <c r="L64" s="7">
        <v>7.0000000000000001E-3</v>
      </c>
      <c r="M64" s="7">
        <v>0</v>
      </c>
      <c r="N64" s="7">
        <v>0</v>
      </c>
      <c r="O64" s="7">
        <v>0.01</v>
      </c>
    </row>
    <row r="65" spans="1:15" hidden="1" x14ac:dyDescent="0.25">
      <c r="A65" s="9" t="s">
        <v>157</v>
      </c>
      <c r="B65" s="9" t="s">
        <v>158</v>
      </c>
      <c r="C65" s="32"/>
      <c r="D65" s="32">
        <v>0</v>
      </c>
      <c r="E65" s="32">
        <v>0</v>
      </c>
      <c r="F65" s="32">
        <v>0</v>
      </c>
      <c r="G65" s="32">
        <v>0.14799999999999999</v>
      </c>
      <c r="H65" s="32">
        <v>5.0000000000000001E-3</v>
      </c>
      <c r="I65" s="7">
        <v>6.0000000000000001E-3</v>
      </c>
      <c r="J65" s="7">
        <v>6.0000000000000001E-3</v>
      </c>
      <c r="K65" s="7">
        <v>4.0000000000000001E-3</v>
      </c>
      <c r="L65" s="7">
        <v>1.4E-3</v>
      </c>
      <c r="M65" s="7">
        <v>0</v>
      </c>
      <c r="N65" s="7">
        <v>0</v>
      </c>
      <c r="O65" s="7">
        <v>0.01</v>
      </c>
    </row>
    <row r="66" spans="1:15" hidden="1" x14ac:dyDescent="0.25">
      <c r="A66" s="9" t="s">
        <v>204</v>
      </c>
      <c r="B66" s="9" t="s">
        <v>205</v>
      </c>
      <c r="C66" s="32"/>
      <c r="D66" s="32">
        <v>22.396999999999998</v>
      </c>
      <c r="E66" s="32">
        <v>25.939</v>
      </c>
      <c r="F66" s="32">
        <v>25.963999999999999</v>
      </c>
      <c r="G66" s="32">
        <v>27.826166000000001</v>
      </c>
      <c r="H66" s="32">
        <v>28.388919999999999</v>
      </c>
      <c r="I66" s="7">
        <v>31.933268000000002</v>
      </c>
      <c r="J66" s="7">
        <v>22.380974999999999</v>
      </c>
      <c r="K66" s="7">
        <v>24.367999999999999</v>
      </c>
      <c r="L66" s="7">
        <v>21.909800000000001</v>
      </c>
      <c r="M66" s="7">
        <v>16.251999999999999</v>
      </c>
      <c r="N66" s="7">
        <v>14.148300000000001</v>
      </c>
      <c r="O66" s="7">
        <v>13.8484</v>
      </c>
    </row>
    <row r="67" spans="1:15" hidden="1" x14ac:dyDescent="0.25">
      <c r="A67" s="9" t="s">
        <v>195</v>
      </c>
      <c r="B67" s="9" t="s">
        <v>196</v>
      </c>
      <c r="C67" s="32"/>
      <c r="D67" s="32">
        <v>7.4999999999999997E-2</v>
      </c>
      <c r="E67" s="32">
        <v>7.6999999999999999E-2</v>
      </c>
      <c r="F67" s="32">
        <v>5.2999999999999999E-2</v>
      </c>
      <c r="G67" s="32">
        <v>1.9E-2</v>
      </c>
      <c r="H67" s="32">
        <v>6.5000000000000002E-2</v>
      </c>
      <c r="I67" s="7">
        <v>6.4100000000000004E-2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</row>
    <row r="68" spans="1:15" hidden="1" x14ac:dyDescent="0.25">
      <c r="A68" s="9" t="s">
        <v>96</v>
      </c>
      <c r="B68" s="9" t="s">
        <v>97</v>
      </c>
      <c r="C68" s="32"/>
      <c r="D68" s="32">
        <v>1.7130000000000001</v>
      </c>
      <c r="E68" s="32">
        <v>1.5349999999999999</v>
      </c>
      <c r="F68" s="32">
        <v>0.57499999999999996</v>
      </c>
      <c r="G68" s="32">
        <v>0.67800000000000005</v>
      </c>
      <c r="H68" s="32">
        <v>0.61199999999999999</v>
      </c>
      <c r="I68" s="7">
        <v>0.60655999999999999</v>
      </c>
      <c r="J68" s="7">
        <v>0.1129</v>
      </c>
      <c r="K68" s="7">
        <v>0</v>
      </c>
      <c r="L68" s="7">
        <v>0</v>
      </c>
      <c r="M68" s="7">
        <v>0.17660000000000001</v>
      </c>
      <c r="N68" s="7">
        <v>0.19120000000000001</v>
      </c>
      <c r="O68" s="7">
        <v>0</v>
      </c>
    </row>
    <row r="69" spans="1:15" hidden="1" x14ac:dyDescent="0.25">
      <c r="A69" s="9" t="s">
        <v>342</v>
      </c>
      <c r="B69" s="9" t="s">
        <v>343</v>
      </c>
      <c r="C69" s="32"/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7">
        <v>2.0000000000000001E-4</v>
      </c>
      <c r="J69" s="7">
        <v>2.0000000000000001E-4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</row>
    <row r="70" spans="1:15" hidden="1" x14ac:dyDescent="0.25">
      <c r="A70" s="9" t="s">
        <v>102</v>
      </c>
      <c r="B70" s="9" t="s">
        <v>102</v>
      </c>
      <c r="C70" s="32"/>
      <c r="D70" s="32">
        <v>2E-3</v>
      </c>
      <c r="E70" s="32">
        <v>1E-3</v>
      </c>
      <c r="F70" s="32">
        <v>0</v>
      </c>
      <c r="G70" s="32">
        <v>0</v>
      </c>
      <c r="H70" s="32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</row>
    <row r="71" spans="1:15" hidden="1" x14ac:dyDescent="0.25">
      <c r="A71" s="9" t="s">
        <v>84</v>
      </c>
      <c r="B71" s="9" t="s">
        <v>85</v>
      </c>
      <c r="C71" s="32"/>
      <c r="D71" s="32">
        <v>4.0000000000000001E-3</v>
      </c>
      <c r="E71" s="32">
        <v>0</v>
      </c>
      <c r="F71" s="32">
        <v>0</v>
      </c>
      <c r="G71" s="32">
        <v>0</v>
      </c>
      <c r="H71" s="32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</row>
    <row r="72" spans="1:15" hidden="1" x14ac:dyDescent="0.25">
      <c r="A72" s="9" t="s">
        <v>326</v>
      </c>
      <c r="B72" s="9" t="s">
        <v>327</v>
      </c>
      <c r="C72" s="32"/>
      <c r="D72" s="32">
        <v>0.44400000000000001</v>
      </c>
      <c r="E72" s="32">
        <v>0.41599999999999998</v>
      </c>
      <c r="F72" s="32">
        <v>0.41</v>
      </c>
      <c r="G72" s="32">
        <v>0.41299999999999998</v>
      </c>
      <c r="H72" s="32">
        <v>0.318</v>
      </c>
      <c r="I72" s="7">
        <v>0.21840000000000001</v>
      </c>
      <c r="J72" s="7">
        <v>0.40250000000000002</v>
      </c>
      <c r="K72" s="7">
        <v>0.127</v>
      </c>
      <c r="L72" s="7">
        <v>0.159</v>
      </c>
      <c r="M72" s="7">
        <v>0.17549999999999999</v>
      </c>
      <c r="N72" s="7">
        <v>0.18340000000000001</v>
      </c>
      <c r="O72" s="7">
        <v>0</v>
      </c>
    </row>
    <row r="73" spans="1:15" hidden="1" x14ac:dyDescent="0.25">
      <c r="A73" s="9" t="s">
        <v>328</v>
      </c>
      <c r="B73" s="9" t="s">
        <v>329</v>
      </c>
      <c r="C73" s="32"/>
      <c r="D73" s="32">
        <v>0.02</v>
      </c>
      <c r="E73" s="32">
        <v>6.0000000000000001E-3</v>
      </c>
      <c r="F73" s="32">
        <v>3.0000000000000001E-3</v>
      </c>
      <c r="G73" s="32">
        <v>1E-3</v>
      </c>
      <c r="H73" s="32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</row>
    <row r="74" spans="1:15" hidden="1" x14ac:dyDescent="0.25">
      <c r="A74" s="9" t="s">
        <v>274</v>
      </c>
      <c r="B74" s="9" t="s">
        <v>275</v>
      </c>
      <c r="C74" s="32"/>
      <c r="D74" s="32">
        <v>0</v>
      </c>
      <c r="E74" s="32">
        <v>3.0000000000000001E-3</v>
      </c>
      <c r="F74" s="32">
        <v>3.0000000000000001E-3</v>
      </c>
      <c r="G74" s="32">
        <v>0</v>
      </c>
      <c r="H74" s="32">
        <v>3.0000000000000001E-3</v>
      </c>
      <c r="I74" s="7">
        <v>5.7000000000000002E-3</v>
      </c>
      <c r="J74" s="7">
        <v>4.1000000000000003E-3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</row>
    <row r="75" spans="1:15" hidden="1" x14ac:dyDescent="0.25">
      <c r="A75" s="9" t="s">
        <v>173</v>
      </c>
      <c r="B75" s="9" t="s">
        <v>174</v>
      </c>
      <c r="C75" s="32"/>
      <c r="D75" s="32">
        <v>0</v>
      </c>
      <c r="E75" s="32">
        <v>0</v>
      </c>
      <c r="F75" s="32">
        <v>0.11</v>
      </c>
      <c r="G75" s="32">
        <v>0.22500000000000001</v>
      </c>
      <c r="H75" s="32">
        <v>0.314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</row>
    <row r="76" spans="1:15" hidden="1" x14ac:dyDescent="0.25">
      <c r="A76" s="9" t="s">
        <v>171</v>
      </c>
      <c r="B76" s="9" t="s">
        <v>172</v>
      </c>
      <c r="C76" s="32"/>
      <c r="D76" s="32">
        <v>7.8E-2</v>
      </c>
      <c r="E76" s="32">
        <v>7.4999999999999997E-2</v>
      </c>
      <c r="F76" s="32">
        <v>9.6000000000000002E-2</v>
      </c>
      <c r="G76" s="32">
        <v>0.1</v>
      </c>
      <c r="H76" s="32">
        <v>3.7999999999999999E-2</v>
      </c>
      <c r="I76" s="7">
        <v>3.6999999999999998E-2</v>
      </c>
      <c r="J76" s="7">
        <v>0.15429999999999999</v>
      </c>
      <c r="K76" s="7">
        <v>4.5999999999999999E-2</v>
      </c>
      <c r="L76" s="7">
        <v>6.8000000000000005E-2</v>
      </c>
      <c r="M76" s="7">
        <v>0</v>
      </c>
      <c r="N76" s="7">
        <v>0</v>
      </c>
      <c r="O76" s="7">
        <v>0</v>
      </c>
    </row>
    <row r="77" spans="1:15" hidden="1" x14ac:dyDescent="0.25">
      <c r="A77" s="9" t="s">
        <v>175</v>
      </c>
      <c r="B77" s="9" t="s">
        <v>176</v>
      </c>
      <c r="C77" s="32"/>
      <c r="D77" s="32">
        <v>6.0000000000000001E-3</v>
      </c>
      <c r="E77" s="32">
        <v>4.0000000000000001E-3</v>
      </c>
      <c r="F77" s="32">
        <v>1.0999999999999999E-2</v>
      </c>
      <c r="G77" s="32">
        <v>8.9999999999999993E-3</v>
      </c>
      <c r="H77" s="32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</row>
    <row r="78" spans="1:15" x14ac:dyDescent="0.25">
      <c r="A78" s="10"/>
      <c r="B78" s="10" t="s">
        <v>646</v>
      </c>
      <c r="C78" s="33">
        <v>0.1196</v>
      </c>
      <c r="D78" s="33">
        <v>0.14399999999999999</v>
      </c>
      <c r="E78" s="32">
        <v>0.16500000000000001</v>
      </c>
      <c r="F78" s="32">
        <v>0.18</v>
      </c>
      <c r="G78" s="32">
        <v>0.19700000000000001</v>
      </c>
      <c r="H78" s="32">
        <v>0.21299999999999999</v>
      </c>
      <c r="I78" s="7">
        <v>0</v>
      </c>
      <c r="J78" s="7">
        <v>0</v>
      </c>
      <c r="K78" s="7">
        <v>0</v>
      </c>
      <c r="L78" s="7">
        <v>7.5999999999999998E-2</v>
      </c>
      <c r="M78" s="7">
        <v>5.8999999999999999E-3</v>
      </c>
      <c r="N78" s="7">
        <v>1.5E-3</v>
      </c>
      <c r="O78" s="7">
        <v>0</v>
      </c>
    </row>
    <row r="79" spans="1:15" hidden="1" x14ac:dyDescent="0.25">
      <c r="A79" s="9" t="s">
        <v>356</v>
      </c>
      <c r="B79" s="9" t="s">
        <v>357</v>
      </c>
      <c r="C79" s="32"/>
      <c r="D79" s="32">
        <v>6.2E-2</v>
      </c>
      <c r="E79" s="32">
        <v>7.9000000000000001E-2</v>
      </c>
      <c r="F79" s="32">
        <v>0.14000000000000001</v>
      </c>
      <c r="G79" s="32">
        <v>0.159</v>
      </c>
      <c r="H79" s="32">
        <v>0.17199999999999999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</row>
    <row r="80" spans="1:15" hidden="1" x14ac:dyDescent="0.25">
      <c r="A80" s="9" t="s">
        <v>515</v>
      </c>
      <c r="B80" s="9" t="s">
        <v>516</v>
      </c>
      <c r="C80" s="32"/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7">
        <v>0</v>
      </c>
      <c r="J80" s="7">
        <v>0</v>
      </c>
      <c r="K80" s="7">
        <v>0</v>
      </c>
      <c r="L80" s="7">
        <v>7.5999999999999998E-2</v>
      </c>
      <c r="M80" s="7">
        <v>0</v>
      </c>
      <c r="N80" s="7">
        <v>0</v>
      </c>
      <c r="O80" s="7">
        <v>0</v>
      </c>
    </row>
    <row r="81" spans="1:15" hidden="1" x14ac:dyDescent="0.25">
      <c r="A81" s="9" t="s">
        <v>509</v>
      </c>
      <c r="B81" s="9" t="s">
        <v>510</v>
      </c>
      <c r="C81" s="32"/>
      <c r="D81" s="32">
        <v>1.4999999999999999E-2</v>
      </c>
      <c r="E81" s="32">
        <v>1.7999999999999999E-2</v>
      </c>
      <c r="F81" s="32">
        <v>0.04</v>
      </c>
      <c r="G81" s="32">
        <v>3.7999999999999999E-2</v>
      </c>
      <c r="H81" s="32">
        <v>4.1000000000000002E-2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</row>
    <row r="82" spans="1:15" hidden="1" x14ac:dyDescent="0.25">
      <c r="A82" s="9" t="s">
        <v>517</v>
      </c>
      <c r="B82" s="9" t="s">
        <v>518</v>
      </c>
      <c r="C82" s="32"/>
      <c r="D82" s="32">
        <v>6.7000000000000004E-2</v>
      </c>
      <c r="E82" s="32">
        <v>6.8000000000000005E-2</v>
      </c>
      <c r="F82" s="32">
        <v>0</v>
      </c>
      <c r="G82" s="32">
        <v>0</v>
      </c>
      <c r="H82" s="32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</row>
    <row r="83" spans="1:15" hidden="1" x14ac:dyDescent="0.25">
      <c r="A83" s="9" t="s">
        <v>352</v>
      </c>
      <c r="B83" s="9" t="s">
        <v>353</v>
      </c>
      <c r="C83" s="32"/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7">
        <v>0</v>
      </c>
      <c r="J83" s="7">
        <v>0</v>
      </c>
      <c r="K83" s="7">
        <v>0</v>
      </c>
      <c r="L83" s="7">
        <v>0</v>
      </c>
      <c r="M83" s="7">
        <v>5.8999999999999999E-3</v>
      </c>
      <c r="N83" s="7">
        <v>1.5E-3</v>
      </c>
      <c r="O83" s="7">
        <v>0</v>
      </c>
    </row>
    <row r="84" spans="1:15" hidden="1" x14ac:dyDescent="0.25">
      <c r="A84" s="9" t="s">
        <v>513</v>
      </c>
      <c r="B84" s="9" t="s">
        <v>514</v>
      </c>
      <c r="C84" s="32"/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</row>
    <row r="85" spans="1:15" x14ac:dyDescent="0.25">
      <c r="A85" s="10"/>
      <c r="B85" s="10" t="s">
        <v>648</v>
      </c>
      <c r="C85" s="33">
        <f>C86+C87+C88+C90+C91+C92+C93+C94+C95</f>
        <v>65.315311768400008</v>
      </c>
      <c r="D85" s="33">
        <v>82.294499999999999</v>
      </c>
      <c r="E85" s="32">
        <v>83.511099999999999</v>
      </c>
      <c r="F85" s="32">
        <v>78.679699999999997</v>
      </c>
      <c r="G85" s="32">
        <v>111.196026</v>
      </c>
      <c r="H85" s="32">
        <v>128.015289</v>
      </c>
      <c r="I85" s="7">
        <v>143.24607800000001</v>
      </c>
      <c r="J85" s="7">
        <v>137.322937</v>
      </c>
      <c r="K85" s="7">
        <v>170.90889999999999</v>
      </c>
      <c r="L85" s="7">
        <v>158.51660000000001</v>
      </c>
      <c r="M85" s="7">
        <v>160.01580000000001</v>
      </c>
      <c r="N85" s="7">
        <v>175.89359999999999</v>
      </c>
      <c r="O85" s="7">
        <v>203.2371</v>
      </c>
    </row>
    <row r="86" spans="1:15" x14ac:dyDescent="0.25">
      <c r="A86" s="9" t="s">
        <v>399</v>
      </c>
      <c r="B86" s="9" t="s">
        <v>400</v>
      </c>
      <c r="C86" s="34">
        <v>3.2754500799999988</v>
      </c>
      <c r="D86" s="32">
        <v>3.4131</v>
      </c>
      <c r="E86" s="32">
        <v>3.2770999999999999</v>
      </c>
      <c r="F86" s="32">
        <v>3.5577000000000001</v>
      </c>
      <c r="G86" s="32">
        <v>4.7826110000000002</v>
      </c>
      <c r="H86" s="32">
        <v>5.4920910000000003</v>
      </c>
      <c r="I86" s="7">
        <v>6.1563119999999998</v>
      </c>
      <c r="J86" s="7">
        <v>5.637448</v>
      </c>
      <c r="K86" s="7">
        <v>6.8072999999999997</v>
      </c>
      <c r="L86" s="7">
        <v>6.4337999999999997</v>
      </c>
      <c r="M86" s="7">
        <v>5.9095000000000004</v>
      </c>
      <c r="N86" s="7">
        <v>5.5631000000000004</v>
      </c>
      <c r="O86" s="7">
        <v>8.2434999999999992</v>
      </c>
    </row>
    <row r="87" spans="1:15" x14ac:dyDescent="0.25">
      <c r="A87" s="9" t="s">
        <v>383</v>
      </c>
      <c r="B87" s="9" t="s">
        <v>384</v>
      </c>
      <c r="C87" s="34">
        <v>0.34658739680000006</v>
      </c>
      <c r="D87" s="32">
        <v>0.47320000000000001</v>
      </c>
      <c r="E87" s="32">
        <v>0.4546</v>
      </c>
      <c r="F87" s="32">
        <v>0.49120000000000003</v>
      </c>
      <c r="G87" s="32">
        <v>0.49325200000000002</v>
      </c>
      <c r="H87" s="32">
        <v>0.54381999999999997</v>
      </c>
      <c r="I87" s="7">
        <v>0.55019899999999999</v>
      </c>
      <c r="J87" s="7">
        <v>0.50419400000000003</v>
      </c>
      <c r="K87" s="7">
        <v>0.56479999999999997</v>
      </c>
      <c r="L87" s="7">
        <v>0.41599999999999998</v>
      </c>
      <c r="M87" s="7">
        <v>0.2467</v>
      </c>
      <c r="N87" s="7">
        <v>2.7900000000000001E-2</v>
      </c>
      <c r="O87" s="7">
        <v>0.32250000000000001</v>
      </c>
    </row>
    <row r="88" spans="1:15" x14ac:dyDescent="0.25">
      <c r="A88" s="9" t="s">
        <v>401</v>
      </c>
      <c r="B88" s="9" t="s">
        <v>402</v>
      </c>
      <c r="C88" s="34">
        <v>0.6005600915999999</v>
      </c>
      <c r="D88" s="32">
        <v>0.87019999999999997</v>
      </c>
      <c r="E88" s="32">
        <v>0.79759999999999998</v>
      </c>
      <c r="F88" s="32">
        <v>0.7833</v>
      </c>
      <c r="G88" s="32">
        <v>1.0313939999999999</v>
      </c>
      <c r="H88" s="32">
        <v>1.1921409999999999</v>
      </c>
      <c r="I88" s="7">
        <v>1.2557499999999999</v>
      </c>
      <c r="J88" s="7">
        <v>1.1993689999999999</v>
      </c>
      <c r="K88" s="7">
        <v>1.3633</v>
      </c>
      <c r="L88" s="7">
        <v>0.91269999999999996</v>
      </c>
      <c r="M88" s="7">
        <v>1.0883</v>
      </c>
      <c r="N88" s="7">
        <v>0.57579999999999998</v>
      </c>
      <c r="O88" s="7">
        <v>0.75919999999999999</v>
      </c>
    </row>
    <row r="89" spans="1:15" hidden="1" x14ac:dyDescent="0.25">
      <c r="A89" s="9" t="s">
        <v>519</v>
      </c>
      <c r="B89" s="9" t="s">
        <v>520</v>
      </c>
      <c r="C89" s="32"/>
      <c r="D89" s="32">
        <v>0</v>
      </c>
      <c r="E89" s="32">
        <v>0</v>
      </c>
      <c r="F89" s="32">
        <v>0</v>
      </c>
      <c r="G89" s="32">
        <v>2E-3</v>
      </c>
      <c r="H89" s="32">
        <v>2E-3</v>
      </c>
      <c r="I89" s="7">
        <v>1E-3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</row>
    <row r="90" spans="1:15" x14ac:dyDescent="0.25">
      <c r="A90" s="9" t="s">
        <v>397</v>
      </c>
      <c r="B90" s="9" t="s">
        <v>398</v>
      </c>
      <c r="C90" s="34">
        <v>3.2591457199999989</v>
      </c>
      <c r="D90" s="32">
        <v>4.4379999999999997</v>
      </c>
      <c r="E90" s="32">
        <v>4.6054000000000004</v>
      </c>
      <c r="F90" s="32">
        <v>4.5225</v>
      </c>
      <c r="G90" s="32">
        <v>7.5037560000000001</v>
      </c>
      <c r="H90" s="32">
        <v>9.564432</v>
      </c>
      <c r="I90" s="7">
        <v>10.536711</v>
      </c>
      <c r="J90" s="7">
        <v>10.164854</v>
      </c>
      <c r="K90" s="7">
        <v>11.7682</v>
      </c>
      <c r="L90" s="7">
        <v>8.7438000000000002</v>
      </c>
      <c r="M90" s="7">
        <v>10.230499999999999</v>
      </c>
      <c r="N90" s="7">
        <v>12.177</v>
      </c>
      <c r="O90" s="7">
        <v>13.605</v>
      </c>
    </row>
    <row r="91" spans="1:15" x14ac:dyDescent="0.25">
      <c r="A91" s="9" t="s">
        <v>381</v>
      </c>
      <c r="B91" s="9" t="s">
        <v>382</v>
      </c>
      <c r="C91" s="34">
        <v>6.5434733599999992</v>
      </c>
      <c r="D91" s="32">
        <v>11.1174</v>
      </c>
      <c r="E91" s="32">
        <v>6.984</v>
      </c>
      <c r="F91" s="32">
        <v>8.2272999999999996</v>
      </c>
      <c r="G91" s="32">
        <v>11.798984000000001</v>
      </c>
      <c r="H91" s="32">
        <v>14.17695</v>
      </c>
      <c r="I91" s="7">
        <v>15.185549</v>
      </c>
      <c r="J91" s="7">
        <v>14.270697999999999</v>
      </c>
      <c r="K91" s="7">
        <v>17.5792</v>
      </c>
      <c r="L91" s="7">
        <v>18.688199999999998</v>
      </c>
      <c r="M91" s="7">
        <v>16.833300000000001</v>
      </c>
      <c r="N91" s="7">
        <v>16.5092</v>
      </c>
      <c r="O91" s="7">
        <v>23.625800000000002</v>
      </c>
    </row>
    <row r="92" spans="1:15" x14ac:dyDescent="0.25">
      <c r="A92" s="9" t="s">
        <v>385</v>
      </c>
      <c r="B92" s="9" t="s">
        <v>386</v>
      </c>
      <c r="C92" s="32">
        <v>18.094045999999999</v>
      </c>
      <c r="D92" s="32">
        <v>23.1572</v>
      </c>
      <c r="E92" s="32">
        <v>22.603000000000002</v>
      </c>
      <c r="F92" s="32">
        <v>22.6526</v>
      </c>
      <c r="G92" s="32">
        <v>28.539912999999999</v>
      </c>
      <c r="H92" s="32">
        <v>32.606917000000003</v>
      </c>
      <c r="I92" s="7">
        <v>35.030900000000003</v>
      </c>
      <c r="J92" s="7">
        <v>33.408096</v>
      </c>
      <c r="K92" s="7">
        <v>39.0366</v>
      </c>
      <c r="L92" s="7">
        <v>35.036200000000001</v>
      </c>
      <c r="M92" s="7">
        <v>34.781799999999997</v>
      </c>
      <c r="N92" s="7">
        <v>38.814300000000003</v>
      </c>
      <c r="O92" s="7">
        <v>41.338000000000001</v>
      </c>
    </row>
    <row r="93" spans="1:15" x14ac:dyDescent="0.25">
      <c r="A93" s="9" t="s">
        <v>387</v>
      </c>
      <c r="B93" s="9" t="s">
        <v>388</v>
      </c>
      <c r="C93" s="34">
        <v>22.647920800000001</v>
      </c>
      <c r="D93" s="32">
        <v>23.98</v>
      </c>
      <c r="E93" s="32">
        <v>30.750800000000002</v>
      </c>
      <c r="F93" s="32">
        <v>23.6188</v>
      </c>
      <c r="G93" s="32">
        <v>30.364608</v>
      </c>
      <c r="H93" s="32">
        <v>29.459163</v>
      </c>
      <c r="I93" s="7">
        <v>35.462676999999999</v>
      </c>
      <c r="J93" s="7">
        <v>34.376595000000002</v>
      </c>
      <c r="K93" s="7">
        <v>46.829099999999997</v>
      </c>
      <c r="L93" s="7">
        <v>48.849800000000002</v>
      </c>
      <c r="M93" s="7">
        <v>49.0764</v>
      </c>
      <c r="N93" s="7">
        <v>42.551099999999998</v>
      </c>
      <c r="O93" s="7">
        <v>66.641300000000001</v>
      </c>
    </row>
    <row r="94" spans="1:15" x14ac:dyDescent="0.25">
      <c r="A94" s="9" t="s">
        <v>389</v>
      </c>
      <c r="B94" s="9" t="s">
        <v>390</v>
      </c>
      <c r="C94" s="34">
        <v>9.3523586000000023</v>
      </c>
      <c r="D94" s="32">
        <v>13.475</v>
      </c>
      <c r="E94" s="32">
        <v>12.3592</v>
      </c>
      <c r="F94" s="32">
        <v>13.4656</v>
      </c>
      <c r="G94" s="32">
        <v>24.222117999999998</v>
      </c>
      <c r="H94" s="32">
        <v>31.974878</v>
      </c>
      <c r="I94" s="7">
        <v>35.486598999999998</v>
      </c>
      <c r="J94" s="7">
        <v>34.387487999999998</v>
      </c>
      <c r="K94" s="7">
        <v>42.769100000000002</v>
      </c>
      <c r="L94" s="7">
        <v>37.143799999999999</v>
      </c>
      <c r="M94" s="7">
        <v>37.440300000000001</v>
      </c>
      <c r="N94" s="7">
        <v>54.728099999999998</v>
      </c>
      <c r="O94" s="7">
        <v>44.570099999999996</v>
      </c>
    </row>
    <row r="95" spans="1:15" x14ac:dyDescent="0.25">
      <c r="A95" s="9" t="s">
        <v>393</v>
      </c>
      <c r="B95" s="9" t="s">
        <v>394</v>
      </c>
      <c r="C95" s="34">
        <v>1.1957697200000001</v>
      </c>
      <c r="D95" s="32">
        <v>1.3704000000000001</v>
      </c>
      <c r="E95" s="32">
        <v>1.6794</v>
      </c>
      <c r="F95" s="32">
        <v>1.3607</v>
      </c>
      <c r="G95" s="32">
        <v>2.4573900000000002</v>
      </c>
      <c r="H95" s="32">
        <v>3.0028969999999999</v>
      </c>
      <c r="I95" s="7">
        <v>3.580381</v>
      </c>
      <c r="J95" s="7">
        <v>3.3741949999999998</v>
      </c>
      <c r="K95" s="7">
        <v>4.1913</v>
      </c>
      <c r="L95" s="7">
        <v>2.2923</v>
      </c>
      <c r="M95" s="7">
        <v>4.4089999999999998</v>
      </c>
      <c r="N95" s="7">
        <v>4.9470999999999998</v>
      </c>
      <c r="O95" s="7">
        <v>4.1317000000000004</v>
      </c>
    </row>
    <row r="96" spans="1:15" x14ac:dyDescent="0.25">
      <c r="A96" s="10"/>
      <c r="B96" s="10" t="s">
        <v>647</v>
      </c>
      <c r="C96" s="33">
        <v>0.112</v>
      </c>
      <c r="D96" s="33">
        <v>2.8000000000000001E-2</v>
      </c>
      <c r="E96" s="32">
        <v>0.111</v>
      </c>
      <c r="F96" s="32">
        <v>8.6999999999999994E-2</v>
      </c>
      <c r="G96" s="32">
        <v>0.107</v>
      </c>
      <c r="H96" s="32">
        <v>0.109</v>
      </c>
      <c r="I96" s="7">
        <v>5.3999999999999999E-2</v>
      </c>
      <c r="J96" s="7">
        <v>0</v>
      </c>
      <c r="K96" s="7">
        <v>0</v>
      </c>
      <c r="L96" s="7">
        <v>0</v>
      </c>
      <c r="M96" s="7">
        <v>1.8E-3</v>
      </c>
      <c r="N96" s="7">
        <v>1.1999999999999999E-3</v>
      </c>
      <c r="O96" s="7">
        <v>0</v>
      </c>
    </row>
    <row r="97" spans="1:15" hidden="1" x14ac:dyDescent="0.25">
      <c r="A97" s="9" t="s">
        <v>403</v>
      </c>
      <c r="B97" s="9" t="s">
        <v>404</v>
      </c>
      <c r="C97" s="9"/>
      <c r="D97" s="7">
        <v>0.01</v>
      </c>
      <c r="E97" s="7">
        <v>0.04</v>
      </c>
      <c r="F97" s="7">
        <v>3.9E-2</v>
      </c>
      <c r="G97" s="7">
        <v>3.7999999999999999E-2</v>
      </c>
      <c r="H97" s="7">
        <v>3.9E-2</v>
      </c>
      <c r="I97" s="7">
        <v>1.9E-2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</row>
    <row r="98" spans="1:15" hidden="1" x14ac:dyDescent="0.25">
      <c r="A98" s="9" t="s">
        <v>434</v>
      </c>
      <c r="B98" s="9" t="s">
        <v>435</v>
      </c>
      <c r="C98" s="9"/>
      <c r="D98" s="7">
        <v>1.2E-2</v>
      </c>
      <c r="E98" s="7">
        <v>4.7E-2</v>
      </c>
      <c r="F98" s="7">
        <v>4.5999999999999999E-2</v>
      </c>
      <c r="G98" s="7">
        <v>4.4999999999999998E-2</v>
      </c>
      <c r="H98" s="7">
        <v>4.5999999999999999E-2</v>
      </c>
      <c r="I98" s="7">
        <v>2.3E-2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</row>
    <row r="99" spans="1:15" hidden="1" x14ac:dyDescent="0.25">
      <c r="A99" s="9" t="s">
        <v>421</v>
      </c>
      <c r="B99" s="9" t="s">
        <v>422</v>
      </c>
      <c r="C99" s="9"/>
      <c r="D99" s="7">
        <v>6.0000000000000001E-3</v>
      </c>
      <c r="E99" s="7">
        <v>2.4E-2</v>
      </c>
      <c r="F99" s="7">
        <v>2E-3</v>
      </c>
      <c r="G99" s="7">
        <v>2.4E-2</v>
      </c>
      <c r="H99" s="7">
        <v>2.4E-2</v>
      </c>
      <c r="I99" s="7">
        <v>1.2E-2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</row>
    <row r="100" spans="1:15" hidden="1" x14ac:dyDescent="0.25">
      <c r="A100" s="9" t="s">
        <v>419</v>
      </c>
      <c r="B100" s="9" t="s">
        <v>420</v>
      </c>
      <c r="C100" s="9"/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1.8E-3</v>
      </c>
      <c r="N100" s="7">
        <v>1.1999999999999999E-3</v>
      </c>
      <c r="O100" s="7">
        <v>0</v>
      </c>
    </row>
  </sheetData>
  <sortState ref="A92:N95">
    <sortCondition ref="B92:B95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workbookViewId="0">
      <selection activeCell="C4" sqref="C4:F143"/>
    </sheetView>
  </sheetViews>
  <sheetFormatPr defaultRowHeight="15" x14ac:dyDescent="0.25"/>
  <cols>
    <col min="1" max="1" width="30.85546875" bestFit="1" customWidth="1"/>
    <col min="2" max="2" width="64.140625" bestFit="1" customWidth="1"/>
    <col min="3" max="15" width="12.7109375" customWidth="1"/>
  </cols>
  <sheetData>
    <row r="1" spans="1:15" x14ac:dyDescent="0.25">
      <c r="A1" t="s">
        <v>658</v>
      </c>
    </row>
    <row r="2" spans="1:15" x14ac:dyDescent="0.25">
      <c r="A2" t="s">
        <v>666</v>
      </c>
    </row>
    <row r="3" spans="1:15" x14ac:dyDescent="0.25">
      <c r="A3" s="1" t="s">
        <v>637</v>
      </c>
      <c r="B3" s="1" t="s">
        <v>638</v>
      </c>
      <c r="C3" s="1" t="s">
        <v>651</v>
      </c>
      <c r="D3" s="1">
        <v>2017</v>
      </c>
      <c r="E3" s="1">
        <v>2016</v>
      </c>
      <c r="F3" s="1">
        <v>2015</v>
      </c>
      <c r="G3" s="1">
        <v>2014</v>
      </c>
      <c r="H3" s="1">
        <v>2013</v>
      </c>
      <c r="I3" s="1">
        <v>2012</v>
      </c>
      <c r="J3" s="1">
        <v>2011</v>
      </c>
      <c r="K3" s="1">
        <v>2010</v>
      </c>
      <c r="L3" s="1">
        <v>2009</v>
      </c>
      <c r="M3" s="1">
        <v>2008</v>
      </c>
      <c r="N3" s="1">
        <v>2007</v>
      </c>
      <c r="O3" s="1">
        <v>2006</v>
      </c>
    </row>
    <row r="4" spans="1:15" x14ac:dyDescent="0.25">
      <c r="A4" s="9" t="s">
        <v>13</v>
      </c>
      <c r="B4" s="9" t="s">
        <v>14</v>
      </c>
      <c r="C4" s="43">
        <v>422.62778999999983</v>
      </c>
      <c r="D4" s="29">
        <v>360.03699999999998</v>
      </c>
      <c r="E4" s="26">
        <v>418.26299999999998</v>
      </c>
      <c r="F4" s="29">
        <v>455.06900000000002</v>
      </c>
      <c r="G4" s="7">
        <v>364.44</v>
      </c>
      <c r="H4" s="7">
        <v>429.04059999999998</v>
      </c>
      <c r="I4" s="7">
        <v>395.677325</v>
      </c>
      <c r="J4" s="7">
        <v>369.07889999999998</v>
      </c>
      <c r="K4" s="7">
        <v>288.30970000000002</v>
      </c>
      <c r="L4" s="7">
        <v>454.24450000000002</v>
      </c>
      <c r="M4" s="7">
        <v>34.224499999999999</v>
      </c>
      <c r="N4" s="7">
        <v>3.88</v>
      </c>
      <c r="O4" s="7">
        <v>4.83</v>
      </c>
    </row>
    <row r="5" spans="1:15" x14ac:dyDescent="0.25">
      <c r="A5" s="9" t="s">
        <v>2</v>
      </c>
      <c r="B5" s="9" t="s">
        <v>3</v>
      </c>
      <c r="C5" s="43">
        <v>3.3682449999999999</v>
      </c>
      <c r="D5" s="29">
        <v>3.9140000000000001</v>
      </c>
      <c r="E5" s="26">
        <v>5.3019999999999996</v>
      </c>
      <c r="F5" s="29">
        <v>5.327</v>
      </c>
      <c r="G5" s="7">
        <v>4.835</v>
      </c>
      <c r="H5" s="7">
        <v>5.0222720000000001</v>
      </c>
      <c r="I5" s="7">
        <v>5.5319940000000001</v>
      </c>
      <c r="J5" s="7">
        <v>4.6481260000000004</v>
      </c>
      <c r="K5" s="7">
        <v>4.8086000000000002</v>
      </c>
      <c r="L5" s="7">
        <v>7.4073000000000002</v>
      </c>
      <c r="M5" s="7">
        <v>7.5785</v>
      </c>
      <c r="N5" s="7">
        <v>0</v>
      </c>
      <c r="O5" s="7">
        <v>0</v>
      </c>
    </row>
    <row r="6" spans="1:15" x14ac:dyDescent="0.25">
      <c r="A6" s="9" t="s">
        <v>11</v>
      </c>
      <c r="B6" s="9" t="s">
        <v>12</v>
      </c>
      <c r="C6" s="43">
        <v>1229.2536917680006</v>
      </c>
      <c r="D6" s="29">
        <v>1118.681</v>
      </c>
      <c r="E6" s="26">
        <v>672.654</v>
      </c>
      <c r="F6" s="29">
        <v>549.29100000000005</v>
      </c>
      <c r="G6" s="7">
        <v>1127.773807</v>
      </c>
      <c r="H6" s="7">
        <v>1469.4222600000001</v>
      </c>
      <c r="I6" s="7">
        <v>1134.261972</v>
      </c>
      <c r="J6" s="7">
        <v>1297.4686489999999</v>
      </c>
      <c r="K6" s="7">
        <v>852.38850000000002</v>
      </c>
      <c r="L6" s="7">
        <v>607.36919999999998</v>
      </c>
      <c r="M6" s="7">
        <v>1206.5449000000001</v>
      </c>
      <c r="N6" s="7">
        <v>1028.1939</v>
      </c>
      <c r="O6" s="7">
        <v>1008.9922</v>
      </c>
    </row>
    <row r="7" spans="1:15" hidden="1" x14ac:dyDescent="0.25">
      <c r="A7" s="9" t="s">
        <v>0</v>
      </c>
      <c r="B7" s="9" t="s">
        <v>1</v>
      </c>
      <c r="C7" s="29"/>
      <c r="D7" s="26">
        <v>0</v>
      </c>
      <c r="E7" s="26">
        <v>0</v>
      </c>
      <c r="F7" s="29">
        <v>0</v>
      </c>
      <c r="G7" s="7">
        <v>0</v>
      </c>
      <c r="H7" s="7">
        <v>0</v>
      </c>
      <c r="I7" s="7">
        <v>0</v>
      </c>
      <c r="J7" s="7">
        <v>0</v>
      </c>
      <c r="K7" s="7">
        <v>0.98399999999999999</v>
      </c>
      <c r="L7" s="7">
        <v>0</v>
      </c>
      <c r="M7" s="7">
        <v>0</v>
      </c>
      <c r="N7" s="7">
        <v>0</v>
      </c>
      <c r="O7" s="7">
        <v>0</v>
      </c>
    </row>
    <row r="8" spans="1:15" x14ac:dyDescent="0.25">
      <c r="A8" s="9" t="s">
        <v>376</v>
      </c>
      <c r="B8" s="9" t="s">
        <v>375</v>
      </c>
      <c r="C8" s="29">
        <v>1578.6380000000004</v>
      </c>
      <c r="D8" s="26">
        <v>1286.8219999999999</v>
      </c>
      <c r="E8" s="26">
        <v>1559.7270000000001</v>
      </c>
      <c r="F8" s="29">
        <v>1573.5029999999999</v>
      </c>
      <c r="G8" s="7">
        <v>1422.491</v>
      </c>
      <c r="H8" s="7">
        <v>1537.7040999999999</v>
      </c>
      <c r="I8" s="7">
        <v>1250.1882000000001</v>
      </c>
      <c r="J8" s="7">
        <v>1203.1575</v>
      </c>
      <c r="K8" s="7">
        <v>1005.5851</v>
      </c>
      <c r="L8" s="7">
        <v>1063.2979</v>
      </c>
      <c r="M8" s="7">
        <v>148.91050000000001</v>
      </c>
      <c r="N8" s="7">
        <v>0</v>
      </c>
      <c r="O8" s="7">
        <v>0</v>
      </c>
    </row>
    <row r="9" spans="1:15" x14ac:dyDescent="0.25">
      <c r="A9" s="9" t="s">
        <v>6</v>
      </c>
      <c r="B9" s="9" t="s">
        <v>7</v>
      </c>
      <c r="C9" s="43">
        <v>656216.3256851777</v>
      </c>
      <c r="D9" s="26">
        <v>673020.82499999995</v>
      </c>
      <c r="E9" s="26">
        <v>437154.73800000001</v>
      </c>
      <c r="F9" s="29">
        <v>503196.07</v>
      </c>
      <c r="G9" s="7">
        <v>939567.08307499997</v>
      </c>
      <c r="H9" s="7">
        <v>923286.69701200002</v>
      </c>
      <c r="I9" s="7">
        <v>917711.43603400001</v>
      </c>
      <c r="J9" s="7">
        <v>939751.15128800005</v>
      </c>
      <c r="K9" s="7">
        <v>734787.05729999999</v>
      </c>
      <c r="L9" s="7">
        <v>627176.21290000004</v>
      </c>
      <c r="M9" s="7">
        <v>1309290.3400000001</v>
      </c>
      <c r="N9" s="7">
        <v>1302036.6039</v>
      </c>
      <c r="O9" s="7">
        <v>920844.77209999994</v>
      </c>
    </row>
    <row r="10" spans="1:15" x14ac:dyDescent="0.25">
      <c r="A10" s="9" t="s">
        <v>4</v>
      </c>
      <c r="B10" s="9" t="s">
        <v>5</v>
      </c>
      <c r="C10" s="29">
        <v>2211.3776955180006</v>
      </c>
      <c r="D10" s="26">
        <v>1405.4349999999999</v>
      </c>
      <c r="E10" s="29">
        <v>954.24099999999999</v>
      </c>
      <c r="F10" s="29">
        <v>956.346</v>
      </c>
      <c r="G10" s="7">
        <v>1208.99216</v>
      </c>
      <c r="H10" s="7">
        <v>1147.0239770000001</v>
      </c>
      <c r="I10" s="7">
        <v>1797.9705300000001</v>
      </c>
      <c r="J10" s="7">
        <v>1627.524453</v>
      </c>
      <c r="K10" s="7">
        <v>1673.8961999999999</v>
      </c>
      <c r="L10" s="7">
        <v>1476.2285999999999</v>
      </c>
      <c r="M10" s="7">
        <v>1997.6960999999999</v>
      </c>
      <c r="N10" s="7">
        <v>1968.8674000000001</v>
      </c>
      <c r="O10" s="7">
        <v>1595.4808</v>
      </c>
    </row>
    <row r="11" spans="1:15" x14ac:dyDescent="0.25">
      <c r="A11" s="9" t="s">
        <v>8</v>
      </c>
      <c r="B11" s="9" t="s">
        <v>9</v>
      </c>
      <c r="C11" s="29">
        <v>0.316</v>
      </c>
      <c r="D11" s="26">
        <v>1.446</v>
      </c>
      <c r="E11" s="29">
        <v>2.113</v>
      </c>
      <c r="F11" s="29">
        <v>4.3010000000000002</v>
      </c>
      <c r="G11" s="7">
        <v>8.2639999999999993</v>
      </c>
      <c r="H11" s="7">
        <v>10.561</v>
      </c>
      <c r="I11" s="7">
        <v>15.555</v>
      </c>
      <c r="J11" s="7">
        <v>17.492000000000001</v>
      </c>
      <c r="K11" s="7">
        <v>2.5009999999999999</v>
      </c>
      <c r="L11" s="7">
        <v>5.2999999999999999E-2</v>
      </c>
      <c r="M11" s="7">
        <v>6.077</v>
      </c>
      <c r="N11" s="7">
        <v>38.798999999999999</v>
      </c>
      <c r="O11" s="7">
        <v>18.715</v>
      </c>
    </row>
    <row r="12" spans="1:15" x14ac:dyDescent="0.25">
      <c r="A12" s="3" t="s">
        <v>640</v>
      </c>
      <c r="B12" s="9" t="s">
        <v>15</v>
      </c>
      <c r="C12" s="29">
        <v>0</v>
      </c>
      <c r="D12" s="26">
        <v>0</v>
      </c>
      <c r="E12" s="29">
        <v>0.62</v>
      </c>
      <c r="F12" s="29">
        <v>0.56000000000000005</v>
      </c>
      <c r="G12" s="7">
        <v>0.55700000000000005</v>
      </c>
      <c r="H12" s="7">
        <v>0.91600000000000004</v>
      </c>
      <c r="I12" s="7">
        <v>0.57899999999999996</v>
      </c>
      <c r="J12" s="7">
        <v>0</v>
      </c>
      <c r="K12" s="7">
        <v>5.4300000000000001E-2</v>
      </c>
      <c r="L12" s="7">
        <v>0</v>
      </c>
      <c r="M12" s="7">
        <v>2.6800000000000001E-2</v>
      </c>
      <c r="N12" s="7">
        <v>0</v>
      </c>
      <c r="O12" s="7">
        <v>0</v>
      </c>
    </row>
    <row r="13" spans="1:15" x14ac:dyDescent="0.25">
      <c r="A13" s="3" t="s">
        <v>639</v>
      </c>
      <c r="B13" s="9" t="s">
        <v>10</v>
      </c>
      <c r="C13" s="29">
        <v>133.48967800000003</v>
      </c>
      <c r="D13" s="26">
        <v>129.08099999999999</v>
      </c>
      <c r="E13" s="29">
        <v>66.858000000000004</v>
      </c>
      <c r="F13" s="29">
        <v>127.11</v>
      </c>
      <c r="G13" s="7">
        <v>469.92477300000002</v>
      </c>
      <c r="H13" s="7">
        <v>801.61460399999999</v>
      </c>
      <c r="I13" s="7">
        <v>779.30458699999997</v>
      </c>
      <c r="J13" s="7">
        <v>857.83141000000001</v>
      </c>
      <c r="K13" s="7">
        <v>750.94539999999995</v>
      </c>
      <c r="L13" s="7">
        <v>230.78380000000001</v>
      </c>
      <c r="M13" s="7">
        <v>780.08529999999996</v>
      </c>
      <c r="N13" s="7">
        <v>724.66729999999995</v>
      </c>
      <c r="O13" s="7">
        <v>1743.0306</v>
      </c>
    </row>
    <row r="14" spans="1:15" x14ac:dyDescent="0.25">
      <c r="A14" s="10"/>
      <c r="B14" s="10" t="s">
        <v>644</v>
      </c>
      <c r="C14" s="30">
        <v>392.95840095000011</v>
      </c>
      <c r="D14" s="28">
        <v>430.56200000000001</v>
      </c>
      <c r="E14" s="29">
        <v>422.25</v>
      </c>
      <c r="F14" s="29">
        <v>418.31900000000002</v>
      </c>
      <c r="G14" s="7">
        <v>518.50826800000004</v>
      </c>
      <c r="H14" s="7">
        <v>514.096765</v>
      </c>
      <c r="I14" s="7">
        <v>434.56538</v>
      </c>
      <c r="J14" s="7">
        <v>404.10923700000001</v>
      </c>
      <c r="K14" s="7">
        <v>412.80939999999998</v>
      </c>
      <c r="L14" s="7">
        <v>312.48680000000002</v>
      </c>
      <c r="M14" s="7">
        <v>464.63240000000002</v>
      </c>
      <c r="N14" s="7">
        <v>425.20490000000001</v>
      </c>
      <c r="O14" s="7">
        <v>392.19080000000002</v>
      </c>
    </row>
    <row r="15" spans="1:15" x14ac:dyDescent="0.25">
      <c r="A15" s="9" t="s">
        <v>42</v>
      </c>
      <c r="B15" s="9" t="s">
        <v>43</v>
      </c>
      <c r="C15" s="43">
        <v>126.02180299999996</v>
      </c>
      <c r="D15" s="26">
        <v>83.132999999999996</v>
      </c>
      <c r="E15" s="29">
        <v>133.57400000000001</v>
      </c>
      <c r="F15" s="29">
        <v>94.495000000000005</v>
      </c>
      <c r="G15" s="7">
        <v>110.25131399999999</v>
      </c>
      <c r="H15" s="7">
        <v>136.80801299999999</v>
      </c>
      <c r="I15" s="7">
        <v>163.99473599999999</v>
      </c>
      <c r="J15" s="7">
        <v>210.82408100000001</v>
      </c>
      <c r="K15" s="7">
        <v>217.7295</v>
      </c>
      <c r="L15" s="7">
        <v>130.22970000000001</v>
      </c>
      <c r="M15" s="7">
        <v>121.8372</v>
      </c>
      <c r="N15" s="7">
        <v>87.053700000000006</v>
      </c>
      <c r="O15" s="7">
        <v>0</v>
      </c>
    </row>
    <row r="16" spans="1:15" hidden="1" x14ac:dyDescent="0.25">
      <c r="A16" s="9" t="s">
        <v>38</v>
      </c>
      <c r="B16" s="9" t="s">
        <v>39</v>
      </c>
      <c r="C16" s="29"/>
      <c r="D16" s="26"/>
      <c r="E16" s="29"/>
      <c r="F16" s="29">
        <v>9.9109999999999996</v>
      </c>
      <c r="G16" s="7">
        <v>25.975999999999999</v>
      </c>
      <c r="H16" s="7">
        <v>40.698</v>
      </c>
      <c r="I16" s="7">
        <v>6.016</v>
      </c>
      <c r="J16" s="7">
        <v>17.757000000000001</v>
      </c>
      <c r="K16" s="7">
        <v>17.507000000000001</v>
      </c>
      <c r="L16" s="7">
        <v>12.128</v>
      </c>
      <c r="M16" s="7">
        <v>58.655999999999999</v>
      </c>
      <c r="N16" s="7">
        <v>53.567</v>
      </c>
      <c r="O16" s="7">
        <v>33.252000000000002</v>
      </c>
    </row>
    <row r="17" spans="1:15" x14ac:dyDescent="0.25">
      <c r="A17" s="9" t="s">
        <v>22</v>
      </c>
      <c r="B17" s="9" t="s">
        <v>23</v>
      </c>
      <c r="C17" s="43">
        <v>137.57327999999995</v>
      </c>
      <c r="D17" s="26">
        <v>99.094999999999999</v>
      </c>
      <c r="E17" s="29">
        <v>145.45699999999999</v>
      </c>
      <c r="F17" s="29">
        <v>103.34</v>
      </c>
      <c r="G17" s="7">
        <v>142.87775400000001</v>
      </c>
      <c r="H17" s="7">
        <v>134.443119</v>
      </c>
      <c r="I17" s="7">
        <v>133.62454500000001</v>
      </c>
      <c r="J17" s="7">
        <v>164.731551</v>
      </c>
      <c r="K17" s="7">
        <v>167.7527</v>
      </c>
      <c r="L17" s="7">
        <v>75.629099999999994</v>
      </c>
      <c r="M17" s="7">
        <v>68.895700000000005</v>
      </c>
      <c r="N17" s="7">
        <v>43.701700000000002</v>
      </c>
      <c r="O17" s="7">
        <v>22.790600000000001</v>
      </c>
    </row>
    <row r="18" spans="1:15" hidden="1" x14ac:dyDescent="0.25">
      <c r="A18" s="9" t="s">
        <v>26</v>
      </c>
      <c r="B18" s="9" t="s">
        <v>27</v>
      </c>
      <c r="C18" s="29"/>
      <c r="D18" s="26">
        <v>0.20899999999999999</v>
      </c>
      <c r="E18" s="29">
        <v>0.13500000000000001</v>
      </c>
      <c r="F18" s="29">
        <v>0.13600000000000001</v>
      </c>
      <c r="G18" s="7">
        <v>6.9000000000000006E-2</v>
      </c>
      <c r="H18" s="7">
        <v>0.108</v>
      </c>
      <c r="I18" s="7">
        <v>9.4E-2</v>
      </c>
      <c r="J18" s="7">
        <v>9.4E-2</v>
      </c>
      <c r="K18" s="7">
        <v>9.2999999999999999E-2</v>
      </c>
      <c r="L18" s="7">
        <v>6.6000000000000003E-2</v>
      </c>
      <c r="M18" s="7">
        <v>0.106</v>
      </c>
      <c r="N18" s="7">
        <v>0.184</v>
      </c>
      <c r="O18" s="7">
        <v>0.19800000000000001</v>
      </c>
    </row>
    <row r="19" spans="1:15" hidden="1" x14ac:dyDescent="0.25">
      <c r="A19" s="9" t="s">
        <v>521</v>
      </c>
      <c r="B19" s="9" t="s">
        <v>522</v>
      </c>
      <c r="C19" s="29"/>
      <c r="D19" s="26">
        <v>0</v>
      </c>
      <c r="E19" s="29">
        <v>0</v>
      </c>
      <c r="F19" s="29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</row>
    <row r="20" spans="1:15" x14ac:dyDescent="0.25">
      <c r="A20" s="9" t="s">
        <v>34</v>
      </c>
      <c r="B20" s="9" t="s">
        <v>35</v>
      </c>
      <c r="C20" s="43">
        <v>391.19680095000024</v>
      </c>
      <c r="D20" s="26">
        <v>429.03899999999999</v>
      </c>
      <c r="E20" s="29">
        <v>420.54199999999997</v>
      </c>
      <c r="F20" s="29">
        <v>403.92399999999998</v>
      </c>
      <c r="G20" s="7">
        <v>480.33626800000002</v>
      </c>
      <c r="H20" s="7">
        <v>459.05676499999998</v>
      </c>
      <c r="I20" s="7">
        <v>420.07238000000001</v>
      </c>
      <c r="J20" s="7">
        <v>374.36023699999998</v>
      </c>
      <c r="K20" s="7">
        <v>386.50940000000003</v>
      </c>
      <c r="L20" s="7">
        <v>294.3578</v>
      </c>
      <c r="M20" s="7">
        <v>392.73540000000003</v>
      </c>
      <c r="N20" s="7">
        <v>367.6309</v>
      </c>
      <c r="O20" s="7">
        <v>356.0908</v>
      </c>
    </row>
    <row r="21" spans="1:15" hidden="1" x14ac:dyDescent="0.25">
      <c r="A21" s="9" t="s">
        <v>20</v>
      </c>
      <c r="B21" s="9" t="s">
        <v>21</v>
      </c>
      <c r="C21" s="29"/>
      <c r="D21" s="26">
        <v>1.3140000000000001</v>
      </c>
      <c r="E21" s="29">
        <v>1.573</v>
      </c>
      <c r="F21" s="29">
        <v>4.3479999999999999</v>
      </c>
      <c r="G21" s="7">
        <v>12.127000000000001</v>
      </c>
      <c r="H21" s="7">
        <v>14.234</v>
      </c>
      <c r="I21" s="7">
        <v>8.3829999999999991</v>
      </c>
      <c r="J21" s="7">
        <v>11.898</v>
      </c>
      <c r="K21" s="7">
        <v>8.6999999999999993</v>
      </c>
      <c r="L21" s="7">
        <v>5.9349999999999996</v>
      </c>
      <c r="M21" s="7">
        <v>13.135</v>
      </c>
      <c r="N21" s="7">
        <v>3.823</v>
      </c>
      <c r="O21" s="7">
        <v>2.65</v>
      </c>
    </row>
    <row r="22" spans="1:15" x14ac:dyDescent="0.25">
      <c r="A22" s="10"/>
      <c r="B22" s="10" t="s">
        <v>645</v>
      </c>
      <c r="C22" s="43">
        <v>253.40384299999997</v>
      </c>
      <c r="D22" s="28">
        <v>334.31404199999997</v>
      </c>
      <c r="E22" s="29">
        <v>152.72088500000001</v>
      </c>
      <c r="F22" s="29">
        <v>114.744702</v>
      </c>
      <c r="G22" s="7">
        <v>120.278308</v>
      </c>
      <c r="H22" s="7">
        <v>144.96115</v>
      </c>
      <c r="I22" s="7">
        <v>128.74243100000001</v>
      </c>
      <c r="J22" s="7">
        <v>100.156335</v>
      </c>
      <c r="K22" s="7">
        <v>81.553901999999994</v>
      </c>
      <c r="L22" s="7">
        <v>34.624101000000003</v>
      </c>
      <c r="M22" s="7">
        <v>28.288399999999999</v>
      </c>
      <c r="N22" s="7">
        <v>14.638</v>
      </c>
      <c r="O22" s="7">
        <v>0</v>
      </c>
    </row>
    <row r="23" spans="1:15" hidden="1" x14ac:dyDescent="0.25">
      <c r="A23" s="9" t="s">
        <v>56</v>
      </c>
      <c r="B23" s="9" t="s">
        <v>57</v>
      </c>
      <c r="C23" s="29"/>
      <c r="D23" s="26">
        <v>38.564999999999998</v>
      </c>
      <c r="E23" s="29">
        <v>45.912999999999997</v>
      </c>
      <c r="F23" s="29">
        <v>32.081000000000003</v>
      </c>
      <c r="G23" s="7">
        <v>36.287298</v>
      </c>
      <c r="H23" s="7">
        <v>43.551287000000002</v>
      </c>
      <c r="I23" s="7">
        <v>42.775430999999998</v>
      </c>
      <c r="J23" s="7">
        <v>41.698388000000001</v>
      </c>
      <c r="K23" s="7">
        <v>34.1053</v>
      </c>
      <c r="L23" s="7">
        <v>14.2501</v>
      </c>
      <c r="M23" s="7">
        <v>11.6614</v>
      </c>
      <c r="N23" s="7">
        <v>5.3585000000000003</v>
      </c>
      <c r="O23" s="7">
        <v>0</v>
      </c>
    </row>
    <row r="24" spans="1:15" hidden="1" x14ac:dyDescent="0.25">
      <c r="A24" s="9" t="s">
        <v>52</v>
      </c>
      <c r="B24" s="9" t="s">
        <v>53</v>
      </c>
      <c r="C24" s="29"/>
      <c r="D24" s="26">
        <v>191.111042</v>
      </c>
      <c r="E24" s="29">
        <v>42.550885000000001</v>
      </c>
      <c r="F24" s="29">
        <v>37.624701999999999</v>
      </c>
      <c r="G24" s="7">
        <v>33.031661</v>
      </c>
      <c r="H24" s="7">
        <v>40.222254</v>
      </c>
      <c r="I24" s="7">
        <v>34.33034</v>
      </c>
      <c r="J24" s="7">
        <v>2.5999999999999998E-5</v>
      </c>
      <c r="K24" s="7">
        <v>0.95940199999999998</v>
      </c>
      <c r="L24" s="7">
        <v>5.8009999999999997E-3</v>
      </c>
      <c r="M24" s="7">
        <v>5.3E-3</v>
      </c>
      <c r="N24" s="7">
        <v>1.5755999999999999</v>
      </c>
      <c r="O24" s="7">
        <v>0</v>
      </c>
    </row>
    <row r="25" spans="1:15" hidden="1" x14ac:dyDescent="0.25">
      <c r="A25" s="9" t="s">
        <v>50</v>
      </c>
      <c r="B25" s="9" t="s">
        <v>51</v>
      </c>
      <c r="C25" s="29"/>
      <c r="D25" s="26">
        <v>4.5670000000000002</v>
      </c>
      <c r="E25" s="29">
        <v>2E-3</v>
      </c>
      <c r="F25" s="29">
        <v>1E-3</v>
      </c>
      <c r="G25" s="7">
        <v>1.4250000000000001E-3</v>
      </c>
      <c r="H25" s="7">
        <v>3.3549999999999999E-3</v>
      </c>
      <c r="I25" s="7">
        <v>4.765288</v>
      </c>
      <c r="J25" s="7">
        <v>3.9760000000000004E-3</v>
      </c>
      <c r="K25" s="7">
        <v>0.91679999999999995</v>
      </c>
      <c r="L25" s="7">
        <v>0</v>
      </c>
      <c r="M25" s="7">
        <v>1E-4</v>
      </c>
      <c r="N25" s="7">
        <v>0</v>
      </c>
      <c r="O25" s="7">
        <v>0</v>
      </c>
    </row>
    <row r="26" spans="1:15" hidden="1" x14ac:dyDescent="0.25">
      <c r="A26" s="9" t="s">
        <v>54</v>
      </c>
      <c r="B26" s="9" t="s">
        <v>55</v>
      </c>
      <c r="C26" s="29"/>
      <c r="D26" s="26">
        <v>59.87</v>
      </c>
      <c r="E26" s="29">
        <v>15.776999999999999</v>
      </c>
      <c r="F26" s="29">
        <v>11.034000000000001</v>
      </c>
      <c r="G26" s="7">
        <v>12.480676000000001</v>
      </c>
      <c r="H26" s="7">
        <v>14.963141999999999</v>
      </c>
      <c r="I26" s="7">
        <v>11.421702</v>
      </c>
      <c r="J26" s="7">
        <v>14.309620000000001</v>
      </c>
      <c r="K26" s="7">
        <v>11.0905</v>
      </c>
      <c r="L26" s="7">
        <v>4.8951000000000002</v>
      </c>
      <c r="M26" s="7">
        <v>4.0073999999999996</v>
      </c>
      <c r="N26" s="7">
        <v>1.8475999999999999</v>
      </c>
      <c r="O26" s="7">
        <v>0</v>
      </c>
    </row>
    <row r="27" spans="1:15" hidden="1" x14ac:dyDescent="0.25">
      <c r="A27" s="9" t="s">
        <v>60</v>
      </c>
      <c r="B27" s="9" t="s">
        <v>61</v>
      </c>
      <c r="C27" s="29"/>
      <c r="D27" s="26">
        <v>26.423999999999999</v>
      </c>
      <c r="E27" s="29">
        <v>31.687999999999999</v>
      </c>
      <c r="F27" s="29">
        <v>22.181000000000001</v>
      </c>
      <c r="G27" s="7">
        <v>25.096813000000001</v>
      </c>
      <c r="H27" s="7">
        <v>30.153213000000001</v>
      </c>
      <c r="I27" s="7">
        <v>23.085089</v>
      </c>
      <c r="J27" s="7">
        <v>28.818014000000002</v>
      </c>
      <c r="K27" s="7">
        <v>22.433</v>
      </c>
      <c r="L27" s="7">
        <v>10.0008</v>
      </c>
      <c r="M27" s="7">
        <v>8.1591000000000005</v>
      </c>
      <c r="N27" s="7">
        <v>3.7664</v>
      </c>
      <c r="O27" s="7">
        <v>0</v>
      </c>
    </row>
    <row r="28" spans="1:15" hidden="1" x14ac:dyDescent="0.25">
      <c r="A28" s="9" t="s">
        <v>58</v>
      </c>
      <c r="B28" s="9" t="s">
        <v>59</v>
      </c>
      <c r="C28" s="29"/>
      <c r="D28" s="26">
        <v>13.776999999999999</v>
      </c>
      <c r="E28" s="29">
        <v>16.79</v>
      </c>
      <c r="F28" s="29">
        <v>11.823</v>
      </c>
      <c r="G28" s="7">
        <v>13.380435</v>
      </c>
      <c r="H28" s="7">
        <v>16.067899000000001</v>
      </c>
      <c r="I28" s="7">
        <v>12.364580999999999</v>
      </c>
      <c r="J28" s="7">
        <v>15.326311</v>
      </c>
      <c r="K28" s="7">
        <v>12.0489</v>
      </c>
      <c r="L28" s="7">
        <v>5.4722999999999997</v>
      </c>
      <c r="M28" s="7">
        <v>4.4550999999999998</v>
      </c>
      <c r="N28" s="7">
        <v>2.0899000000000001</v>
      </c>
      <c r="O28" s="7">
        <v>0</v>
      </c>
    </row>
    <row r="29" spans="1:15" x14ac:dyDescent="0.25">
      <c r="A29" s="10"/>
      <c r="B29" s="10" t="s">
        <v>641</v>
      </c>
      <c r="C29" s="30">
        <v>357.42213475499989</v>
      </c>
      <c r="D29" s="28">
        <v>240.815</v>
      </c>
      <c r="E29" s="29">
        <v>243.892</v>
      </c>
      <c r="F29" s="29">
        <v>222.226</v>
      </c>
      <c r="G29" s="7">
        <v>210.16730899999999</v>
      </c>
      <c r="H29" s="7">
        <v>192.858518</v>
      </c>
      <c r="I29" s="7">
        <v>211.50731099999999</v>
      </c>
      <c r="J29" s="7">
        <v>214.24348699999999</v>
      </c>
      <c r="K29" s="7">
        <v>223.08529999999999</v>
      </c>
      <c r="L29" s="7">
        <v>135.30850000000001</v>
      </c>
      <c r="M29" s="7">
        <v>225.65350000000001</v>
      </c>
      <c r="N29" s="7">
        <v>224.52670000000001</v>
      </c>
      <c r="O29" s="7">
        <v>308.50889999999998</v>
      </c>
    </row>
    <row r="30" spans="1:15" hidden="1" x14ac:dyDescent="0.25">
      <c r="A30" s="9" t="s">
        <v>256</v>
      </c>
      <c r="B30" s="9" t="s">
        <v>257</v>
      </c>
      <c r="C30" s="29"/>
      <c r="D30" s="26">
        <v>3.3000000000000002E-2</v>
      </c>
      <c r="E30" s="29">
        <v>3.1E-2</v>
      </c>
      <c r="F30" s="29">
        <v>2.1999999999999999E-2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</row>
    <row r="31" spans="1:15" hidden="1" x14ac:dyDescent="0.25">
      <c r="A31" s="9" t="s">
        <v>288</v>
      </c>
      <c r="B31" s="9" t="s">
        <v>289</v>
      </c>
      <c r="C31" s="29"/>
      <c r="D31" s="26">
        <v>0</v>
      </c>
      <c r="E31" s="29">
        <v>0</v>
      </c>
      <c r="F31" s="29">
        <v>0</v>
      </c>
      <c r="G31" s="7">
        <v>0</v>
      </c>
      <c r="H31" s="7">
        <v>0</v>
      </c>
      <c r="I31" s="7">
        <v>0</v>
      </c>
      <c r="J31" s="7">
        <v>0</v>
      </c>
      <c r="K31" s="7">
        <v>1.7999999999999999E-2</v>
      </c>
      <c r="L31" s="7">
        <v>1.7999999999999999E-2</v>
      </c>
      <c r="M31" s="7">
        <v>0</v>
      </c>
      <c r="N31" s="7">
        <v>0</v>
      </c>
      <c r="O31" s="7">
        <v>0</v>
      </c>
    </row>
    <row r="32" spans="1:15" hidden="1" x14ac:dyDescent="0.25">
      <c r="A32" s="9" t="s">
        <v>141</v>
      </c>
      <c r="B32" s="9" t="s">
        <v>142</v>
      </c>
      <c r="C32" s="29"/>
      <c r="D32" s="26">
        <v>0</v>
      </c>
      <c r="E32" s="29">
        <v>5.5E-2</v>
      </c>
      <c r="F32" s="29">
        <v>5.6000000000000001E-2</v>
      </c>
      <c r="G32" s="7">
        <v>1.6E-2</v>
      </c>
      <c r="H32" s="7">
        <v>0</v>
      </c>
      <c r="I32" s="7">
        <v>1.9E-2</v>
      </c>
      <c r="J32" s="7">
        <v>1.6590000000000001E-3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</row>
    <row r="33" spans="1:15" hidden="1" x14ac:dyDescent="0.25">
      <c r="A33" s="9" t="s">
        <v>119</v>
      </c>
      <c r="B33" s="9" t="s">
        <v>120</v>
      </c>
      <c r="C33" s="29"/>
      <c r="D33" s="26">
        <v>4.0000000000000001E-3</v>
      </c>
      <c r="E33" s="29">
        <v>5.0000000000000001E-3</v>
      </c>
      <c r="F33" s="29">
        <v>3.0000000000000001E-3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</row>
    <row r="34" spans="1:15" hidden="1" x14ac:dyDescent="0.25">
      <c r="A34" s="9" t="s">
        <v>312</v>
      </c>
      <c r="B34" s="9" t="s">
        <v>313</v>
      </c>
      <c r="C34" s="29"/>
      <c r="D34" s="26">
        <v>18.486000000000001</v>
      </c>
      <c r="E34" s="29">
        <v>11.845000000000001</v>
      </c>
      <c r="F34" s="29">
        <v>10.696999999999999</v>
      </c>
      <c r="G34" s="7">
        <v>23.89</v>
      </c>
      <c r="H34" s="7">
        <v>2.6036E-2</v>
      </c>
      <c r="I34" s="7">
        <v>5.4122000000000003E-2</v>
      </c>
      <c r="J34" s="7">
        <v>2.1240000000000001</v>
      </c>
      <c r="K34" s="7">
        <v>2.121</v>
      </c>
      <c r="L34" s="7">
        <v>0</v>
      </c>
      <c r="M34" s="7">
        <v>0</v>
      </c>
      <c r="N34" s="7">
        <v>0</v>
      </c>
      <c r="O34" s="7">
        <v>0</v>
      </c>
    </row>
    <row r="35" spans="1:15" hidden="1" x14ac:dyDescent="0.25">
      <c r="A35" s="9" t="s">
        <v>197</v>
      </c>
      <c r="B35" s="9" t="s">
        <v>198</v>
      </c>
      <c r="C35" s="29"/>
      <c r="D35" s="26">
        <v>1.7999999999999999E-2</v>
      </c>
      <c r="E35" s="29">
        <v>1.9E-2</v>
      </c>
      <c r="F35" s="29">
        <v>1.6E-2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</row>
    <row r="36" spans="1:15" hidden="1" x14ac:dyDescent="0.25">
      <c r="A36" s="9" t="s">
        <v>193</v>
      </c>
      <c r="B36" s="9" t="s">
        <v>194</v>
      </c>
      <c r="C36" s="29"/>
      <c r="D36" s="26">
        <v>1.4999999999999999E-2</v>
      </c>
      <c r="E36" s="29">
        <v>1.7000000000000001E-2</v>
      </c>
      <c r="F36" s="29">
        <v>1.4E-2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</row>
    <row r="37" spans="1:15" hidden="1" x14ac:dyDescent="0.25">
      <c r="A37" s="9" t="s">
        <v>523</v>
      </c>
      <c r="B37" s="9" t="s">
        <v>524</v>
      </c>
      <c r="C37" s="29"/>
      <c r="D37" s="26">
        <v>0</v>
      </c>
      <c r="E37" s="29">
        <v>0</v>
      </c>
      <c r="F37" s="29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</row>
    <row r="38" spans="1:15" hidden="1" x14ac:dyDescent="0.25">
      <c r="A38" s="9" t="s">
        <v>100</v>
      </c>
      <c r="B38" s="9" t="s">
        <v>101</v>
      </c>
      <c r="C38" s="29"/>
      <c r="D38" s="26">
        <v>0</v>
      </c>
      <c r="E38" s="29">
        <v>8.9999999999999993E-3</v>
      </c>
      <c r="F38" s="29">
        <v>8.9999999999999993E-3</v>
      </c>
      <c r="G38" s="7">
        <v>1.7999999999999999E-2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</row>
    <row r="39" spans="1:15" hidden="1" x14ac:dyDescent="0.25">
      <c r="A39" s="9" t="s">
        <v>113</v>
      </c>
      <c r="B39" s="9" t="s">
        <v>114</v>
      </c>
      <c r="C39" s="29"/>
      <c r="D39" s="26">
        <v>0</v>
      </c>
      <c r="E39" s="29">
        <v>0</v>
      </c>
      <c r="F39" s="29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</row>
    <row r="40" spans="1:15" hidden="1" x14ac:dyDescent="0.25">
      <c r="A40" s="9" t="s">
        <v>266</v>
      </c>
      <c r="B40" s="9" t="s">
        <v>267</v>
      </c>
      <c r="C40" s="29"/>
      <c r="D40" s="26">
        <v>0.42499999999999999</v>
      </c>
      <c r="E40" s="29">
        <v>0.45400000000000001</v>
      </c>
      <c r="F40" s="29">
        <v>3.2000000000000001E-2</v>
      </c>
      <c r="G40" s="7">
        <v>5.6000000000000001E-2</v>
      </c>
      <c r="H40" s="7">
        <v>7.4886999999999997</v>
      </c>
      <c r="I40" s="7">
        <v>7.4870000000000001</v>
      </c>
      <c r="J40" s="7">
        <v>2.1899999999999999E-2</v>
      </c>
      <c r="K40" s="7">
        <v>2.0400000000000001E-2</v>
      </c>
      <c r="L40" s="7">
        <v>5.8000000000000003E-2</v>
      </c>
      <c r="M40" s="7">
        <v>0.48</v>
      </c>
      <c r="N40" s="7">
        <v>0.35499999999999998</v>
      </c>
      <c r="O40" s="7">
        <v>0.79</v>
      </c>
    </row>
    <row r="41" spans="1:15" hidden="1" x14ac:dyDescent="0.25">
      <c r="A41" s="9" t="s">
        <v>268</v>
      </c>
      <c r="B41" s="9" t="s">
        <v>269</v>
      </c>
      <c r="C41" s="29"/>
      <c r="D41" s="26">
        <v>2.5000000000000001E-2</v>
      </c>
      <c r="E41" s="29">
        <v>6.0999999999999999E-2</v>
      </c>
      <c r="F41" s="29">
        <v>5.5E-2</v>
      </c>
      <c r="G41" s="7">
        <v>0.124</v>
      </c>
      <c r="H41" s="7">
        <v>0.123</v>
      </c>
      <c r="I41" s="7">
        <v>7.9000000000000001E-2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</row>
    <row r="42" spans="1:15" hidden="1" x14ac:dyDescent="0.25">
      <c r="A42" s="9" t="s">
        <v>80</v>
      </c>
      <c r="B42" s="9" t="s">
        <v>81</v>
      </c>
      <c r="C42" s="29"/>
      <c r="D42" s="26">
        <v>6.6369999999999996</v>
      </c>
      <c r="E42" s="29">
        <v>5.9610000000000003</v>
      </c>
      <c r="F42" s="29">
        <v>4.4720000000000004</v>
      </c>
      <c r="G42" s="7">
        <v>6.1310000000000002</v>
      </c>
      <c r="H42" s="7">
        <v>8.4000000000000005E-2</v>
      </c>
      <c r="I42" s="7">
        <v>0.129</v>
      </c>
      <c r="J42" s="7">
        <v>2.4382000000000001E-2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1:15" hidden="1" x14ac:dyDescent="0.25">
      <c r="A43" s="9" t="s">
        <v>82</v>
      </c>
      <c r="B43" s="9" t="s">
        <v>83</v>
      </c>
      <c r="C43" s="29"/>
      <c r="D43" s="26">
        <v>7.0000000000000001E-3</v>
      </c>
      <c r="E43" s="29">
        <v>5.0000000000000001E-3</v>
      </c>
      <c r="F43" s="29">
        <v>4.0000000000000001E-3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</row>
    <row r="44" spans="1:15" hidden="1" x14ac:dyDescent="0.25">
      <c r="A44" s="9" t="s">
        <v>147</v>
      </c>
      <c r="B44" s="9" t="s">
        <v>148</v>
      </c>
      <c r="C44" s="29"/>
      <c r="D44" s="26">
        <v>1.2999999999999999E-2</v>
      </c>
      <c r="E44" s="29">
        <v>1.4999999999999999E-2</v>
      </c>
      <c r="F44" s="29">
        <v>1.4999999999999999E-2</v>
      </c>
      <c r="G44" s="7">
        <v>3.0000000000000001E-3</v>
      </c>
      <c r="H44" s="7">
        <v>1.2E-2</v>
      </c>
      <c r="I44" s="7">
        <v>1.4E-2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</row>
    <row r="45" spans="1:15" hidden="1" x14ac:dyDescent="0.25">
      <c r="A45" s="9" t="s">
        <v>527</v>
      </c>
      <c r="B45" s="9" t="s">
        <v>528</v>
      </c>
      <c r="C45" s="29"/>
      <c r="D45" s="26">
        <v>0</v>
      </c>
      <c r="E45" s="29">
        <v>0</v>
      </c>
      <c r="F45" s="29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</row>
    <row r="46" spans="1:15" hidden="1" x14ac:dyDescent="0.25">
      <c r="A46" s="9" t="s">
        <v>464</v>
      </c>
      <c r="B46" s="9" t="s">
        <v>465</v>
      </c>
      <c r="C46" s="29"/>
      <c r="D46" s="26">
        <v>0</v>
      </c>
      <c r="E46" s="29">
        <v>0</v>
      </c>
      <c r="F46" s="29">
        <v>0</v>
      </c>
      <c r="G46" s="7">
        <v>0</v>
      </c>
      <c r="H46" s="7">
        <v>0</v>
      </c>
      <c r="I46" s="7">
        <v>5.0000000000000001E-3</v>
      </c>
      <c r="J46" s="7">
        <v>0.11724900000000001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</row>
    <row r="47" spans="1:15" hidden="1" x14ac:dyDescent="0.25">
      <c r="A47" s="9" t="s">
        <v>318</v>
      </c>
      <c r="B47" s="9" t="s">
        <v>319</v>
      </c>
      <c r="C47" s="29"/>
      <c r="D47" s="26">
        <v>9.7000000000000003E-2</v>
      </c>
      <c r="E47" s="29">
        <v>0.40200000000000002</v>
      </c>
      <c r="F47" s="29">
        <v>0.38200000000000001</v>
      </c>
      <c r="G47" s="7">
        <v>0.30299999999999999</v>
      </c>
      <c r="H47" s="7">
        <v>0.14299999999999999</v>
      </c>
      <c r="I47" s="7">
        <v>0.159</v>
      </c>
      <c r="J47" s="7">
        <v>0.255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</row>
    <row r="48" spans="1:15" hidden="1" x14ac:dyDescent="0.25">
      <c r="A48" s="9" t="s">
        <v>239</v>
      </c>
      <c r="B48" s="9" t="s">
        <v>240</v>
      </c>
      <c r="C48" s="29"/>
      <c r="D48" s="26">
        <v>2E-3</v>
      </c>
      <c r="E48" s="29">
        <v>0</v>
      </c>
      <c r="F48" s="29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</row>
    <row r="49" spans="1:15" hidden="1" x14ac:dyDescent="0.25">
      <c r="A49" s="9" t="s">
        <v>185</v>
      </c>
      <c r="B49" s="9" t="s">
        <v>186</v>
      </c>
      <c r="C49" s="29"/>
      <c r="D49" s="26">
        <v>3.8140000000000001</v>
      </c>
      <c r="E49" s="29">
        <v>6.149</v>
      </c>
      <c r="F49" s="29">
        <v>11.582000000000001</v>
      </c>
      <c r="G49" s="7">
        <v>7.0270000000000001</v>
      </c>
      <c r="H49" s="7">
        <v>11.339975000000001</v>
      </c>
      <c r="I49" s="7">
        <v>8.4087999999999994</v>
      </c>
      <c r="J49" s="7">
        <v>0.65100000000000002</v>
      </c>
      <c r="K49" s="7">
        <v>0.63700000000000001</v>
      </c>
      <c r="L49" s="7">
        <v>0.19600000000000001</v>
      </c>
      <c r="M49" s="7">
        <v>0.18099999999999999</v>
      </c>
      <c r="N49" s="7">
        <v>0</v>
      </c>
      <c r="O49" s="7">
        <v>7.9000000000000001E-2</v>
      </c>
    </row>
    <row r="50" spans="1:15" hidden="1" x14ac:dyDescent="0.25">
      <c r="A50" s="9" t="s">
        <v>129</v>
      </c>
      <c r="B50" s="9" t="s">
        <v>130</v>
      </c>
      <c r="C50" s="29"/>
      <c r="D50" s="26">
        <v>5.7000000000000002E-2</v>
      </c>
      <c r="E50" s="29">
        <v>4.1000000000000002E-2</v>
      </c>
      <c r="F50" s="29">
        <v>0.03</v>
      </c>
      <c r="G50" s="7">
        <v>8.8999999999999996E-2</v>
      </c>
      <c r="H50" s="7">
        <v>5.0999999999999997E-2</v>
      </c>
      <c r="I50" s="7">
        <v>4.1799999999999997E-2</v>
      </c>
      <c r="J50" s="7">
        <v>1.6E-2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</row>
    <row r="51" spans="1:15" hidden="1" x14ac:dyDescent="0.25">
      <c r="A51" s="9" t="s">
        <v>149</v>
      </c>
      <c r="B51" s="9" t="s">
        <v>150</v>
      </c>
      <c r="C51" s="29"/>
      <c r="D51" s="26">
        <v>2E-3</v>
      </c>
      <c r="E51" s="29">
        <v>0.01</v>
      </c>
      <c r="F51" s="29">
        <v>5.0000000000000001E-3</v>
      </c>
      <c r="G51" s="7">
        <v>6.0000000000000001E-3</v>
      </c>
      <c r="H51" s="7">
        <v>4.7910000000000001E-3</v>
      </c>
      <c r="I51" s="7">
        <v>3.1319999999999998E-3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</row>
    <row r="52" spans="1:15" hidden="1" x14ac:dyDescent="0.25">
      <c r="A52" s="9" t="s">
        <v>92</v>
      </c>
      <c r="B52" s="9" t="s">
        <v>93</v>
      </c>
      <c r="C52" s="29"/>
      <c r="D52" s="26">
        <v>0</v>
      </c>
      <c r="E52" s="29">
        <v>0.17799999999999999</v>
      </c>
      <c r="F52" s="29">
        <v>0.13100000000000001</v>
      </c>
      <c r="G52" s="7">
        <v>0.152</v>
      </c>
      <c r="H52" s="7">
        <v>7.8E-2</v>
      </c>
      <c r="I52" s="7">
        <v>5.3999999999999999E-2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</row>
    <row r="53" spans="1:15" hidden="1" x14ac:dyDescent="0.25">
      <c r="A53" s="9" t="s">
        <v>525</v>
      </c>
      <c r="B53" s="9" t="s">
        <v>526</v>
      </c>
      <c r="C53" s="29"/>
      <c r="D53" s="26">
        <v>8.0000000000000002E-3</v>
      </c>
      <c r="E53" s="29">
        <v>0</v>
      </c>
      <c r="F53" s="29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</row>
    <row r="54" spans="1:15" hidden="1" x14ac:dyDescent="0.25">
      <c r="A54" s="9" t="s">
        <v>338</v>
      </c>
      <c r="B54" s="9" t="s">
        <v>339</v>
      </c>
      <c r="C54" s="29"/>
      <c r="D54" s="26">
        <v>7.1999999999999995E-2</v>
      </c>
      <c r="E54" s="29">
        <v>0.09</v>
      </c>
      <c r="F54" s="29">
        <v>6.8000000000000005E-2</v>
      </c>
      <c r="G54" s="7">
        <v>8.9999999999999993E-3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</row>
    <row r="55" spans="1:15" hidden="1" x14ac:dyDescent="0.25">
      <c r="A55" s="9" t="s">
        <v>241</v>
      </c>
      <c r="B55" s="9" t="s">
        <v>241</v>
      </c>
      <c r="C55" s="29"/>
      <c r="D55" s="26">
        <v>0</v>
      </c>
      <c r="E55" s="29">
        <v>8.9999999999999993E-3</v>
      </c>
      <c r="F55" s="29">
        <v>7.0000000000000001E-3</v>
      </c>
      <c r="G55" s="7">
        <v>3.3E-3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</row>
    <row r="56" spans="1:15" hidden="1" x14ac:dyDescent="0.25">
      <c r="A56" s="9" t="s">
        <v>218</v>
      </c>
      <c r="B56" s="9" t="s">
        <v>219</v>
      </c>
      <c r="C56" s="29"/>
      <c r="D56" s="26">
        <v>26.17</v>
      </c>
      <c r="E56" s="29">
        <v>21.850999999999999</v>
      </c>
      <c r="F56" s="29">
        <v>7.593</v>
      </c>
      <c r="G56" s="7">
        <v>14.470750000000001</v>
      </c>
      <c r="H56" s="7">
        <v>15.418782</v>
      </c>
      <c r="I56" s="7">
        <v>13.103</v>
      </c>
      <c r="J56" s="7">
        <v>25.8048</v>
      </c>
      <c r="K56" s="7">
        <v>12.186999999999999</v>
      </c>
      <c r="L56" s="7">
        <v>17.554500000000001</v>
      </c>
      <c r="M56" s="7">
        <v>34.244999999999997</v>
      </c>
      <c r="N56" s="7">
        <v>28.724499999999999</v>
      </c>
      <c r="O56" s="7">
        <v>20.674499999999998</v>
      </c>
    </row>
    <row r="57" spans="1:15" hidden="1" x14ac:dyDescent="0.25">
      <c r="A57" s="9" t="s">
        <v>531</v>
      </c>
      <c r="B57" s="9" t="s">
        <v>532</v>
      </c>
      <c r="C57" s="29"/>
      <c r="D57" s="26">
        <v>0</v>
      </c>
      <c r="E57" s="29">
        <v>0</v>
      </c>
      <c r="F57" s="29">
        <v>0</v>
      </c>
      <c r="G57" s="7">
        <v>0.02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</row>
    <row r="58" spans="1:15" hidden="1" x14ac:dyDescent="0.25">
      <c r="A58" s="9" t="s">
        <v>216</v>
      </c>
      <c r="B58" s="9" t="s">
        <v>216</v>
      </c>
      <c r="C58" s="29"/>
      <c r="D58" s="26">
        <v>1E-3</v>
      </c>
      <c r="E58" s="29">
        <v>2E-3</v>
      </c>
      <c r="F58" s="29">
        <v>0</v>
      </c>
      <c r="G58" s="7">
        <v>2.0000000000000001E-4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</row>
    <row r="59" spans="1:15" hidden="1" x14ac:dyDescent="0.25">
      <c r="A59" s="9" t="s">
        <v>212</v>
      </c>
      <c r="B59" s="9" t="s">
        <v>213</v>
      </c>
      <c r="C59" s="29"/>
      <c r="D59" s="26">
        <v>2.9</v>
      </c>
      <c r="E59" s="29">
        <v>6.7389999999999999</v>
      </c>
      <c r="F59" s="29">
        <v>5.6589999999999998</v>
      </c>
      <c r="G59" s="7">
        <v>0.89254</v>
      </c>
      <c r="H59" s="7">
        <v>1.0999999999999999E-2</v>
      </c>
      <c r="I59" s="7">
        <v>2.1000000000000001E-2</v>
      </c>
      <c r="J59" s="7">
        <v>0.35</v>
      </c>
      <c r="K59" s="7">
        <v>0.371</v>
      </c>
      <c r="L59" s="7">
        <v>0.65549999999999997</v>
      </c>
      <c r="M59" s="7">
        <v>0.56599999999999995</v>
      </c>
      <c r="N59" s="7">
        <v>0.6079</v>
      </c>
      <c r="O59" s="7">
        <v>0.63070000000000004</v>
      </c>
    </row>
    <row r="60" spans="1:15" hidden="1" x14ac:dyDescent="0.25">
      <c r="A60" s="9" t="s">
        <v>211</v>
      </c>
      <c r="B60" s="9" t="s">
        <v>211</v>
      </c>
      <c r="C60" s="29"/>
      <c r="D60" s="26">
        <v>48.548000000000002</v>
      </c>
      <c r="E60" s="29">
        <v>67.927000000000007</v>
      </c>
      <c r="F60" s="29">
        <v>59.406999999999996</v>
      </c>
      <c r="G60" s="7">
        <v>38.265999999999998</v>
      </c>
      <c r="H60" s="7">
        <v>0.217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</row>
    <row r="61" spans="1:15" hidden="1" x14ac:dyDescent="0.25">
      <c r="A61" s="9" t="s">
        <v>187</v>
      </c>
      <c r="B61" s="9" t="s">
        <v>188</v>
      </c>
      <c r="C61" s="29"/>
      <c r="D61" s="26">
        <v>2.9510000000000001</v>
      </c>
      <c r="E61" s="29">
        <v>3.1059999999999999</v>
      </c>
      <c r="F61" s="29">
        <v>2.9660000000000002</v>
      </c>
      <c r="G61" s="7">
        <v>1.9410000000000001</v>
      </c>
      <c r="H61" s="7">
        <v>0.45400000000000001</v>
      </c>
      <c r="I61" s="7">
        <v>0.4516</v>
      </c>
      <c r="J61" s="7">
        <v>0.74760000000000004</v>
      </c>
      <c r="K61" s="7">
        <v>0.62419999999999998</v>
      </c>
      <c r="L61" s="7">
        <v>0.34599999999999997</v>
      </c>
      <c r="M61" s="7">
        <v>0.27100000000000002</v>
      </c>
      <c r="N61" s="7">
        <v>0.36199999999999999</v>
      </c>
      <c r="O61" s="7">
        <v>0.39700000000000002</v>
      </c>
    </row>
    <row r="62" spans="1:15" hidden="1" x14ac:dyDescent="0.25">
      <c r="A62" s="9" t="s">
        <v>276</v>
      </c>
      <c r="B62" s="9" t="s">
        <v>277</v>
      </c>
      <c r="C62" s="29"/>
      <c r="D62" s="26">
        <v>0</v>
      </c>
      <c r="E62" s="29">
        <v>0</v>
      </c>
      <c r="F62" s="29">
        <v>0</v>
      </c>
      <c r="G62" s="7">
        <v>0</v>
      </c>
      <c r="H62" s="7">
        <v>0</v>
      </c>
      <c r="I62" s="7">
        <v>0</v>
      </c>
      <c r="J62" s="7">
        <v>0</v>
      </c>
      <c r="K62" s="7">
        <v>20.766200000000001</v>
      </c>
      <c r="L62" s="7">
        <v>20.704000000000001</v>
      </c>
      <c r="M62" s="7">
        <v>78.519000000000005</v>
      </c>
      <c r="N62" s="7">
        <v>78.290999999999997</v>
      </c>
      <c r="O62" s="7">
        <v>82.891000000000005</v>
      </c>
    </row>
    <row r="63" spans="1:15" hidden="1" x14ac:dyDescent="0.25">
      <c r="A63" s="9" t="s">
        <v>529</v>
      </c>
      <c r="B63" s="9" t="s">
        <v>530</v>
      </c>
      <c r="C63" s="29"/>
      <c r="D63" s="26">
        <v>0</v>
      </c>
      <c r="E63" s="29">
        <v>0</v>
      </c>
      <c r="F63" s="29">
        <v>0</v>
      </c>
      <c r="G63" s="7">
        <v>0</v>
      </c>
      <c r="H63" s="7">
        <v>0</v>
      </c>
      <c r="I63" s="7">
        <v>2.9000000000000001E-2</v>
      </c>
      <c r="J63" s="7">
        <v>0.58180799999999999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</row>
    <row r="64" spans="1:15" hidden="1" x14ac:dyDescent="0.25">
      <c r="A64" s="9" t="s">
        <v>535</v>
      </c>
      <c r="B64" s="9" t="s">
        <v>536</v>
      </c>
      <c r="C64" s="29"/>
      <c r="D64" s="26">
        <v>0</v>
      </c>
      <c r="E64" s="29">
        <v>0</v>
      </c>
      <c r="F64" s="29">
        <v>0</v>
      </c>
      <c r="G64" s="7">
        <v>0</v>
      </c>
      <c r="H64" s="7">
        <v>0</v>
      </c>
      <c r="I64" s="7">
        <v>5.0000000000000001E-3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</row>
    <row r="65" spans="1:15" hidden="1" x14ac:dyDescent="0.25">
      <c r="A65" s="9" t="s">
        <v>137</v>
      </c>
      <c r="B65" s="9" t="s">
        <v>138</v>
      </c>
      <c r="C65" s="29"/>
      <c r="D65" s="26">
        <v>1E-3</v>
      </c>
      <c r="E65" s="29">
        <v>1E-3</v>
      </c>
      <c r="F65" s="29">
        <v>1E-3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</row>
    <row r="66" spans="1:15" hidden="1" x14ac:dyDescent="0.25">
      <c r="A66" s="9" t="s">
        <v>125</v>
      </c>
      <c r="B66" s="9" t="s">
        <v>126</v>
      </c>
      <c r="C66" s="29"/>
      <c r="D66" s="26">
        <v>0</v>
      </c>
      <c r="E66" s="29">
        <v>1E-3</v>
      </c>
      <c r="F66" s="29">
        <v>1E-3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</row>
    <row r="67" spans="1:15" hidden="1" x14ac:dyDescent="0.25">
      <c r="A67" s="9" t="s">
        <v>210</v>
      </c>
      <c r="B67" s="9" t="s">
        <v>210</v>
      </c>
      <c r="C67" s="29"/>
      <c r="D67" s="26">
        <v>7.4999999999999997E-2</v>
      </c>
      <c r="E67" s="29">
        <v>0.106</v>
      </c>
      <c r="F67" s="29">
        <v>0.16600000000000001</v>
      </c>
      <c r="G67" s="7">
        <v>4.1999999999999997E-3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</row>
    <row r="68" spans="1:15" hidden="1" x14ac:dyDescent="0.25">
      <c r="A68" s="9" t="s">
        <v>169</v>
      </c>
      <c r="B68" s="9" t="s">
        <v>170</v>
      </c>
      <c r="C68" s="29"/>
      <c r="D68" s="26">
        <v>0</v>
      </c>
      <c r="E68" s="29">
        <v>0</v>
      </c>
      <c r="F68" s="29">
        <v>0</v>
      </c>
      <c r="G68" s="7">
        <v>1.6E-2</v>
      </c>
      <c r="H68" s="7">
        <v>0</v>
      </c>
      <c r="I68" s="7">
        <v>2E-3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</row>
    <row r="69" spans="1:15" hidden="1" x14ac:dyDescent="0.25">
      <c r="A69" s="9" t="s">
        <v>322</v>
      </c>
      <c r="B69" s="9" t="s">
        <v>323</v>
      </c>
      <c r="C69" s="29"/>
      <c r="D69" s="26">
        <v>4.0000000000000001E-3</v>
      </c>
      <c r="E69" s="29">
        <v>0</v>
      </c>
      <c r="F69" s="29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</row>
    <row r="70" spans="1:15" hidden="1" x14ac:dyDescent="0.25">
      <c r="A70" s="9" t="s">
        <v>88</v>
      </c>
      <c r="B70" s="9" t="s">
        <v>89</v>
      </c>
      <c r="C70" s="29"/>
      <c r="D70" s="26">
        <v>2E-3</v>
      </c>
      <c r="E70" s="29">
        <v>1E-3</v>
      </c>
      <c r="F70" s="29">
        <v>1E-3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</row>
    <row r="71" spans="1:15" hidden="1" x14ac:dyDescent="0.25">
      <c r="A71" s="9" t="s">
        <v>135</v>
      </c>
      <c r="B71" s="9" t="s">
        <v>136</v>
      </c>
      <c r="C71" s="29"/>
      <c r="D71" s="26">
        <v>1.2999999999999999E-2</v>
      </c>
      <c r="E71" s="29">
        <v>1.125</v>
      </c>
      <c r="F71" s="29">
        <v>1.091</v>
      </c>
      <c r="G71" s="7">
        <v>1.101</v>
      </c>
      <c r="H71" s="7">
        <v>1.0876920000000001</v>
      </c>
      <c r="I71" s="7">
        <v>1.033355</v>
      </c>
      <c r="J71" s="7">
        <v>1.6591000000000002E-2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</row>
    <row r="72" spans="1:15" hidden="1" x14ac:dyDescent="0.25">
      <c r="A72" s="9" t="s">
        <v>167</v>
      </c>
      <c r="B72" s="9" t="s">
        <v>168</v>
      </c>
      <c r="C72" s="29"/>
      <c r="D72" s="26">
        <v>0</v>
      </c>
      <c r="E72" s="29">
        <v>0</v>
      </c>
      <c r="F72" s="29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</row>
    <row r="73" spans="1:15" hidden="1" x14ac:dyDescent="0.25">
      <c r="A73" s="9" t="s">
        <v>163</v>
      </c>
      <c r="B73" s="9" t="s">
        <v>164</v>
      </c>
      <c r="C73" s="29"/>
      <c r="D73" s="26">
        <v>7.9359999999999999</v>
      </c>
      <c r="E73" s="29">
        <v>7.4880000000000004</v>
      </c>
      <c r="F73" s="29">
        <v>9.9339999999999993</v>
      </c>
      <c r="G73" s="7">
        <v>10.087999999999999</v>
      </c>
      <c r="H73" s="7">
        <v>17.10849</v>
      </c>
      <c r="I73" s="7">
        <v>16.639669999999999</v>
      </c>
      <c r="J73" s="7">
        <v>29.337399999999999</v>
      </c>
      <c r="K73" s="7">
        <v>29.185300000000002</v>
      </c>
      <c r="L73" s="7">
        <v>3.532</v>
      </c>
      <c r="M73" s="7">
        <v>0.39</v>
      </c>
      <c r="N73" s="7">
        <v>0.88</v>
      </c>
      <c r="O73" s="7">
        <v>0.64400000000000002</v>
      </c>
    </row>
    <row r="74" spans="1:15" hidden="1" x14ac:dyDescent="0.25">
      <c r="A74" s="9" t="s">
        <v>244</v>
      </c>
      <c r="B74" s="9" t="s">
        <v>245</v>
      </c>
      <c r="C74" s="29"/>
      <c r="D74" s="26">
        <v>7.0000000000000001E-3</v>
      </c>
      <c r="E74" s="29">
        <v>3.7999999999999999E-2</v>
      </c>
      <c r="F74" s="29">
        <v>3.5999999999999997E-2</v>
      </c>
      <c r="G74" s="7">
        <v>6.0000000000000001E-3</v>
      </c>
      <c r="H74" s="7">
        <v>1E-3</v>
      </c>
      <c r="I74" s="7">
        <v>5.0000000000000001E-3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</row>
    <row r="75" spans="1:15" hidden="1" x14ac:dyDescent="0.25">
      <c r="A75" s="9" t="s">
        <v>111</v>
      </c>
      <c r="B75" s="9" t="s">
        <v>112</v>
      </c>
      <c r="C75" s="29"/>
      <c r="D75" s="26">
        <v>0</v>
      </c>
      <c r="E75" s="29">
        <v>0</v>
      </c>
      <c r="F75" s="29">
        <v>0</v>
      </c>
      <c r="G75" s="7">
        <v>0</v>
      </c>
      <c r="H75" s="7">
        <v>0</v>
      </c>
      <c r="I75" s="7">
        <v>0</v>
      </c>
      <c r="J75" s="7">
        <v>0</v>
      </c>
      <c r="K75" s="7">
        <v>0.49</v>
      </c>
      <c r="L75" s="7">
        <v>0.34</v>
      </c>
      <c r="M75" s="7">
        <v>0.17</v>
      </c>
      <c r="N75" s="7">
        <v>0.16</v>
      </c>
      <c r="O75" s="7">
        <v>0.88600000000000001</v>
      </c>
    </row>
    <row r="76" spans="1:15" hidden="1" x14ac:dyDescent="0.25">
      <c r="A76" s="9" t="s">
        <v>115</v>
      </c>
      <c r="B76" s="9" t="s">
        <v>116</v>
      </c>
      <c r="C76" s="29"/>
      <c r="D76" s="26">
        <v>1.111</v>
      </c>
      <c r="E76" s="29">
        <v>1.879</v>
      </c>
      <c r="F76" s="29">
        <v>0.63900000000000001</v>
      </c>
      <c r="G76" s="7">
        <v>0.66600000000000004</v>
      </c>
      <c r="H76" s="7">
        <v>38.423000000000002</v>
      </c>
      <c r="I76" s="7">
        <v>53.146500000000003</v>
      </c>
      <c r="J76" s="7">
        <v>13.372</v>
      </c>
      <c r="K76" s="7">
        <v>25.302</v>
      </c>
      <c r="L76" s="7">
        <v>11.148999999999999</v>
      </c>
      <c r="M76" s="7">
        <v>8.2000000000000003E-2</v>
      </c>
      <c r="N76" s="7">
        <v>0.30199999999999999</v>
      </c>
      <c r="O76" s="7">
        <v>0.30199999999999999</v>
      </c>
    </row>
    <row r="77" spans="1:15" hidden="1" x14ac:dyDescent="0.25">
      <c r="A77" s="9" t="s">
        <v>292</v>
      </c>
      <c r="B77" s="9" t="s">
        <v>293</v>
      </c>
      <c r="C77" s="29"/>
      <c r="D77" s="26">
        <v>4.0869999999999997</v>
      </c>
      <c r="E77" s="29">
        <v>6.4820000000000002</v>
      </c>
      <c r="F77" s="29">
        <v>6.7720000000000002</v>
      </c>
      <c r="G77" s="7">
        <v>6.8390000000000004</v>
      </c>
      <c r="H77" s="7">
        <v>0.33900000000000002</v>
      </c>
      <c r="I77" s="7">
        <v>0.252</v>
      </c>
      <c r="J77" s="7">
        <v>0.45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</row>
    <row r="78" spans="1:15" hidden="1" x14ac:dyDescent="0.25">
      <c r="A78" s="9" t="s">
        <v>310</v>
      </c>
      <c r="B78" s="9" t="s">
        <v>311</v>
      </c>
      <c r="C78" s="29"/>
      <c r="D78" s="26">
        <v>0</v>
      </c>
      <c r="E78" s="29">
        <v>1E-3</v>
      </c>
      <c r="F78" s="29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</row>
    <row r="79" spans="1:15" hidden="1" x14ac:dyDescent="0.25">
      <c r="A79" s="9" t="s">
        <v>254</v>
      </c>
      <c r="B79" s="9" t="s">
        <v>255</v>
      </c>
      <c r="C79" s="29"/>
      <c r="D79" s="26">
        <v>2.9000000000000001E-2</v>
      </c>
      <c r="E79" s="29">
        <v>0.03</v>
      </c>
      <c r="F79" s="29">
        <v>3.6999999999999998E-2</v>
      </c>
      <c r="G79" s="7">
        <v>2.8000000000000001E-2</v>
      </c>
      <c r="H79" s="7">
        <v>2.5226999999999999E-2</v>
      </c>
      <c r="I79" s="7">
        <v>1.6E-2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</row>
    <row r="80" spans="1:15" hidden="1" x14ac:dyDescent="0.25">
      <c r="A80" s="9" t="s">
        <v>344</v>
      </c>
      <c r="B80" s="9" t="s">
        <v>345</v>
      </c>
      <c r="C80" s="29"/>
      <c r="D80" s="26">
        <v>0.46500000000000002</v>
      </c>
      <c r="E80" s="29">
        <v>0.441</v>
      </c>
      <c r="F80" s="29">
        <v>0</v>
      </c>
      <c r="G80" s="7">
        <v>8.0000000000000002E-3</v>
      </c>
      <c r="H80" s="7">
        <v>9.8151399999999995</v>
      </c>
      <c r="I80" s="7">
        <v>12.606999999999999</v>
      </c>
      <c r="J80" s="7">
        <v>1.18E-2</v>
      </c>
      <c r="K80" s="7">
        <v>1.0800000000000001E-2</v>
      </c>
      <c r="L80" s="7">
        <v>0.01</v>
      </c>
      <c r="M80" s="7">
        <v>1.7000000000000001E-2</v>
      </c>
      <c r="N80" s="7">
        <v>0</v>
      </c>
      <c r="O80" s="7">
        <v>3.4000000000000002E-2</v>
      </c>
    </row>
    <row r="81" spans="1:15" hidden="1" x14ac:dyDescent="0.25">
      <c r="A81" s="9" t="s">
        <v>139</v>
      </c>
      <c r="B81" s="9" t="s">
        <v>140</v>
      </c>
      <c r="C81" s="29"/>
      <c r="D81" s="26">
        <v>1E-3</v>
      </c>
      <c r="E81" s="29">
        <v>1E-3</v>
      </c>
      <c r="F81" s="29">
        <v>4.0000000000000001E-3</v>
      </c>
      <c r="G81" s="7">
        <v>3.0000000000000001E-3</v>
      </c>
      <c r="H81" s="7">
        <v>3.0000000000000001E-3</v>
      </c>
      <c r="I81" s="7">
        <v>1.7000000000000001E-2</v>
      </c>
      <c r="J81" s="7">
        <v>4.2000000000000003E-2</v>
      </c>
      <c r="K81" s="7">
        <v>0.245</v>
      </c>
      <c r="L81" s="7">
        <v>0.20300000000000001</v>
      </c>
      <c r="M81" s="7">
        <v>0</v>
      </c>
      <c r="N81" s="7">
        <v>0</v>
      </c>
      <c r="O81" s="7">
        <v>0.04</v>
      </c>
    </row>
    <row r="82" spans="1:15" hidden="1" x14ac:dyDescent="0.25">
      <c r="A82" s="9" t="s">
        <v>145</v>
      </c>
      <c r="B82" s="9" t="s">
        <v>146</v>
      </c>
      <c r="C82" s="29"/>
      <c r="D82" s="26">
        <v>0</v>
      </c>
      <c r="E82" s="29">
        <v>0</v>
      </c>
      <c r="F82" s="29">
        <v>0</v>
      </c>
      <c r="G82" s="7">
        <v>0</v>
      </c>
      <c r="H82" s="7">
        <v>0</v>
      </c>
      <c r="I82" s="7">
        <v>7.0000000000000001E-3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</row>
    <row r="83" spans="1:15" hidden="1" x14ac:dyDescent="0.25">
      <c r="A83" s="9" t="s">
        <v>264</v>
      </c>
      <c r="B83" s="9" t="s">
        <v>265</v>
      </c>
      <c r="C83" s="29"/>
      <c r="D83" s="26">
        <v>0.45500000000000002</v>
      </c>
      <c r="E83" s="29">
        <v>0.84799999999999998</v>
      </c>
      <c r="F83" s="29">
        <v>0.66500000000000004</v>
      </c>
      <c r="G83" s="7">
        <v>0.40500000000000003</v>
      </c>
      <c r="H83" s="7">
        <v>0.21</v>
      </c>
      <c r="I83" s="7">
        <v>0.12540000000000001</v>
      </c>
      <c r="J83" s="7">
        <v>7.532</v>
      </c>
      <c r="K83" s="7">
        <v>7.5129999999999999</v>
      </c>
      <c r="L83" s="7">
        <v>0.432</v>
      </c>
      <c r="M83" s="7">
        <v>0.20399999999999999</v>
      </c>
      <c r="N83" s="7">
        <v>0.622</v>
      </c>
      <c r="O83" s="7">
        <v>0</v>
      </c>
    </row>
    <row r="84" spans="1:15" hidden="1" x14ac:dyDescent="0.25">
      <c r="A84" s="9" t="s">
        <v>340</v>
      </c>
      <c r="B84" s="9" t="s">
        <v>341</v>
      </c>
      <c r="C84" s="29"/>
      <c r="D84" s="26">
        <v>1.9E-2</v>
      </c>
      <c r="E84" s="29">
        <v>0.35199999999999998</v>
      </c>
      <c r="F84" s="29">
        <v>0.34</v>
      </c>
      <c r="G84" s="7">
        <v>0.27600000000000002</v>
      </c>
      <c r="H84" s="7">
        <v>0.11899999999999999</v>
      </c>
      <c r="I84" s="7">
        <v>0.67700000000000005</v>
      </c>
      <c r="J84" s="7">
        <v>0.66995099999999996</v>
      </c>
      <c r="K84" s="7">
        <v>0.76700000000000002</v>
      </c>
      <c r="L84" s="7">
        <v>1.5</v>
      </c>
      <c r="M84" s="7">
        <v>0.75</v>
      </c>
      <c r="N84" s="7">
        <v>0.47399999999999998</v>
      </c>
      <c r="O84" s="7">
        <v>0.82399999999999995</v>
      </c>
    </row>
    <row r="85" spans="1:15" hidden="1" x14ac:dyDescent="0.25">
      <c r="A85" s="9" t="s">
        <v>208</v>
      </c>
      <c r="B85" s="9" t="s">
        <v>208</v>
      </c>
      <c r="C85" s="29"/>
      <c r="D85" s="26">
        <v>2.8000000000000001E-2</v>
      </c>
      <c r="E85" s="29">
        <v>5.3999999999999999E-2</v>
      </c>
      <c r="F85" s="29">
        <v>5.0999999999999997E-2</v>
      </c>
      <c r="G85" s="7">
        <v>0.01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</row>
    <row r="86" spans="1:15" hidden="1" x14ac:dyDescent="0.25">
      <c r="A86" s="9" t="s">
        <v>107</v>
      </c>
      <c r="B86" s="9" t="s">
        <v>108</v>
      </c>
      <c r="C86" s="29"/>
      <c r="D86" s="26">
        <v>12.500999999999999</v>
      </c>
      <c r="E86" s="29">
        <v>15.992000000000001</v>
      </c>
      <c r="F86" s="29">
        <v>11.428000000000001</v>
      </c>
      <c r="G86" s="7">
        <v>11.786</v>
      </c>
      <c r="H86" s="7">
        <v>6.8789999999999996</v>
      </c>
      <c r="I86" s="7">
        <v>9.1705000000000005</v>
      </c>
      <c r="J86" s="7">
        <v>7.774</v>
      </c>
      <c r="K86" s="7">
        <v>8.1980000000000004</v>
      </c>
      <c r="L86" s="7">
        <v>0.29699999999999999</v>
      </c>
      <c r="M86" s="7">
        <v>1.518</v>
      </c>
      <c r="N86" s="7">
        <v>1.5349999999999999</v>
      </c>
      <c r="O86" s="7">
        <v>0.49</v>
      </c>
    </row>
    <row r="87" spans="1:15" hidden="1" x14ac:dyDescent="0.25">
      <c r="A87" s="9" t="s">
        <v>248</v>
      </c>
      <c r="B87" s="9" t="s">
        <v>249</v>
      </c>
      <c r="C87" s="29"/>
      <c r="D87" s="26">
        <v>1E-3</v>
      </c>
      <c r="E87" s="29">
        <v>2E-3</v>
      </c>
      <c r="F87" s="29">
        <v>1E-3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</row>
    <row r="88" spans="1:15" hidden="1" x14ac:dyDescent="0.25">
      <c r="A88" s="9" t="s">
        <v>511</v>
      </c>
      <c r="B88" s="9" t="s">
        <v>512</v>
      </c>
      <c r="C88" s="29"/>
      <c r="D88" s="26">
        <v>3.0000000000000001E-3</v>
      </c>
      <c r="E88" s="29">
        <v>2E-3</v>
      </c>
      <c r="F88" s="29">
        <v>1E-3</v>
      </c>
      <c r="G88" s="7">
        <v>2E-3</v>
      </c>
      <c r="H88" s="7">
        <v>2.9989999999999999E-3</v>
      </c>
      <c r="I88" s="7">
        <v>6.4999999999999997E-3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</row>
    <row r="89" spans="1:15" hidden="1" x14ac:dyDescent="0.25">
      <c r="A89" s="9" t="s">
        <v>181</v>
      </c>
      <c r="B89" s="9" t="s">
        <v>182</v>
      </c>
      <c r="C89" s="29"/>
      <c r="D89" s="26">
        <v>5.8000000000000003E-2</v>
      </c>
      <c r="E89" s="29">
        <v>0.126</v>
      </c>
      <c r="F89" s="29">
        <v>5.0999999999999997E-2</v>
      </c>
      <c r="G89" s="7">
        <v>2.1999999999999999E-2</v>
      </c>
      <c r="H89" s="7">
        <v>5.0000000000000001E-3</v>
      </c>
      <c r="I89" s="7">
        <v>1.2999999999999999E-2</v>
      </c>
      <c r="J89" s="7">
        <v>0.530003</v>
      </c>
      <c r="K89" s="7">
        <v>0.53</v>
      </c>
      <c r="L89" s="7">
        <v>0</v>
      </c>
      <c r="M89" s="7">
        <v>0</v>
      </c>
      <c r="N89" s="7">
        <v>0.44600000000000001</v>
      </c>
      <c r="O89" s="7">
        <v>0</v>
      </c>
    </row>
    <row r="90" spans="1:15" hidden="1" x14ac:dyDescent="0.25">
      <c r="A90" s="9" t="s">
        <v>179</v>
      </c>
      <c r="B90" s="9" t="s">
        <v>180</v>
      </c>
      <c r="C90" s="29"/>
      <c r="D90" s="26">
        <v>1.0999999999999999E-2</v>
      </c>
      <c r="E90" s="29">
        <v>5.0000000000000001E-3</v>
      </c>
      <c r="F90" s="29">
        <v>3.0000000000000001E-3</v>
      </c>
      <c r="G90" s="7">
        <v>8.0000000000000002E-3</v>
      </c>
      <c r="H90" s="7">
        <v>0</v>
      </c>
      <c r="I90" s="7">
        <v>2E-3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</row>
    <row r="91" spans="1:15" hidden="1" x14ac:dyDescent="0.25">
      <c r="A91" s="9" t="s">
        <v>153</v>
      </c>
      <c r="B91" s="9" t="s">
        <v>154</v>
      </c>
      <c r="C91" s="29"/>
      <c r="D91" s="26">
        <v>0</v>
      </c>
      <c r="E91" s="29">
        <v>0</v>
      </c>
      <c r="F91" s="29">
        <v>1E-3</v>
      </c>
      <c r="G91" s="7">
        <v>0</v>
      </c>
      <c r="H91" s="7">
        <v>0</v>
      </c>
      <c r="I91" s="7">
        <v>0.44400000000000001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</row>
    <row r="92" spans="1:15" hidden="1" x14ac:dyDescent="0.25">
      <c r="A92" s="9" t="s">
        <v>280</v>
      </c>
      <c r="B92" s="9" t="s">
        <v>281</v>
      </c>
      <c r="C92" s="29"/>
      <c r="D92" s="26">
        <v>0.84199999999999997</v>
      </c>
      <c r="E92" s="29">
        <v>0.89500000000000002</v>
      </c>
      <c r="F92" s="29">
        <v>0.41399999999999998</v>
      </c>
      <c r="G92" s="7">
        <v>0.45700000000000002</v>
      </c>
      <c r="H92" s="7">
        <v>3.2656999999999998</v>
      </c>
      <c r="I92" s="7">
        <v>3.2584</v>
      </c>
      <c r="J92" s="7">
        <v>0.12470000000000001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</row>
    <row r="93" spans="1:15" hidden="1" x14ac:dyDescent="0.25">
      <c r="A93" s="9" t="s">
        <v>320</v>
      </c>
      <c r="B93" s="9" t="s">
        <v>321</v>
      </c>
      <c r="C93" s="29"/>
      <c r="D93" s="26">
        <v>8.0000000000000002E-3</v>
      </c>
      <c r="E93" s="29">
        <v>8.0000000000000002E-3</v>
      </c>
      <c r="F93" s="29">
        <v>5.0000000000000001E-3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</row>
    <row r="94" spans="1:15" hidden="1" x14ac:dyDescent="0.25">
      <c r="A94" s="9" t="s">
        <v>165</v>
      </c>
      <c r="B94" s="9" t="s">
        <v>166</v>
      </c>
      <c r="C94" s="29"/>
      <c r="D94" s="26">
        <v>0</v>
      </c>
      <c r="E94" s="29">
        <v>0</v>
      </c>
      <c r="F94" s="29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</row>
    <row r="95" spans="1:15" hidden="1" x14ac:dyDescent="0.25">
      <c r="A95" s="9" t="s">
        <v>183</v>
      </c>
      <c r="B95" s="9" t="s">
        <v>184</v>
      </c>
      <c r="C95" s="29"/>
      <c r="D95" s="26">
        <v>8.8999999999999996E-2</v>
      </c>
      <c r="E95" s="29">
        <v>7.4999999999999997E-2</v>
      </c>
      <c r="F95" s="29">
        <v>6.5000000000000002E-2</v>
      </c>
      <c r="G95" s="7">
        <v>5.0999999999999997E-2</v>
      </c>
      <c r="H95" s="7">
        <v>6.8999999999999999E-3</v>
      </c>
      <c r="I95" s="7">
        <v>1.67E-2</v>
      </c>
      <c r="J95" s="7">
        <v>3.9399999999999998E-2</v>
      </c>
      <c r="K95" s="7">
        <v>0</v>
      </c>
      <c r="L95" s="7">
        <v>0</v>
      </c>
      <c r="M95" s="7">
        <v>0</v>
      </c>
      <c r="N95" s="7">
        <v>0</v>
      </c>
      <c r="O95" s="7">
        <v>0.106</v>
      </c>
    </row>
    <row r="96" spans="1:15" hidden="1" x14ac:dyDescent="0.25">
      <c r="A96" s="9" t="s">
        <v>290</v>
      </c>
      <c r="B96" s="9" t="s">
        <v>291</v>
      </c>
      <c r="C96" s="29"/>
      <c r="D96" s="26">
        <v>0</v>
      </c>
      <c r="E96" s="29">
        <v>0</v>
      </c>
      <c r="F96" s="29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</row>
    <row r="97" spans="1:15" hidden="1" x14ac:dyDescent="0.25">
      <c r="A97" s="9" t="s">
        <v>109</v>
      </c>
      <c r="B97" s="9" t="s">
        <v>110</v>
      </c>
      <c r="C97" s="29"/>
      <c r="D97" s="26">
        <v>0</v>
      </c>
      <c r="E97" s="29">
        <v>0.68300000000000005</v>
      </c>
      <c r="F97" s="29">
        <v>0.82299999999999995</v>
      </c>
      <c r="G97" s="7">
        <v>0.26300000000000001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</row>
    <row r="98" spans="1:15" hidden="1" x14ac:dyDescent="0.25">
      <c r="A98" s="9" t="s">
        <v>314</v>
      </c>
      <c r="B98" s="9" t="s">
        <v>315</v>
      </c>
      <c r="C98" s="29"/>
      <c r="D98" s="26">
        <v>1E-3</v>
      </c>
      <c r="E98" s="29">
        <v>0.16300000000000001</v>
      </c>
      <c r="F98" s="29">
        <v>0.159</v>
      </c>
      <c r="G98" s="7">
        <v>2E-3</v>
      </c>
      <c r="H98" s="7">
        <v>1.4999999999999999E-2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</row>
    <row r="99" spans="1:15" hidden="1" x14ac:dyDescent="0.25">
      <c r="A99" s="9" t="s">
        <v>223</v>
      </c>
      <c r="B99" s="9" t="s">
        <v>224</v>
      </c>
      <c r="C99" s="29"/>
      <c r="D99" s="26">
        <v>0</v>
      </c>
      <c r="E99" s="29">
        <v>0</v>
      </c>
      <c r="F99" s="29">
        <v>0</v>
      </c>
      <c r="G99" s="7">
        <v>0</v>
      </c>
      <c r="H99" s="7">
        <v>0</v>
      </c>
      <c r="I99" s="7">
        <v>0</v>
      </c>
      <c r="J99" s="7">
        <v>5.1999999999999998E-2</v>
      </c>
      <c r="K99" s="7">
        <v>0.05</v>
      </c>
      <c r="L99" s="7">
        <v>4.7E-2</v>
      </c>
      <c r="M99" s="7">
        <v>0.104</v>
      </c>
      <c r="N99" s="7">
        <v>0.104</v>
      </c>
      <c r="O99" s="7">
        <v>0.123</v>
      </c>
    </row>
    <row r="100" spans="1:15" hidden="1" x14ac:dyDescent="0.25">
      <c r="A100" s="9" t="s">
        <v>123</v>
      </c>
      <c r="B100" s="9" t="s">
        <v>124</v>
      </c>
      <c r="C100" s="29"/>
      <c r="D100" s="26">
        <v>0</v>
      </c>
      <c r="E100" s="29">
        <v>0</v>
      </c>
      <c r="F100" s="29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</row>
    <row r="101" spans="1:15" hidden="1" x14ac:dyDescent="0.25">
      <c r="A101" s="9" t="s">
        <v>204</v>
      </c>
      <c r="B101" s="9" t="s">
        <v>205</v>
      </c>
      <c r="C101" s="29"/>
      <c r="D101" s="26">
        <v>85.811999999999998</v>
      </c>
      <c r="E101" s="29">
        <v>61.252000000000002</v>
      </c>
      <c r="F101" s="29">
        <v>71.323999999999998</v>
      </c>
      <c r="G101" s="7">
        <v>64.026019000000005</v>
      </c>
      <c r="H101" s="7">
        <v>74.643268000000006</v>
      </c>
      <c r="I101" s="7">
        <v>76.336231999999995</v>
      </c>
      <c r="J101" s="7">
        <v>76.353174999999993</v>
      </c>
      <c r="K101" s="7">
        <v>67.914299999999997</v>
      </c>
      <c r="L101" s="7">
        <v>62.081499999999998</v>
      </c>
      <c r="M101" s="7">
        <v>103.9345</v>
      </c>
      <c r="N101" s="7">
        <v>106.1283</v>
      </c>
      <c r="O101" s="7">
        <v>196.13570000000001</v>
      </c>
    </row>
    <row r="102" spans="1:15" hidden="1" x14ac:dyDescent="0.25">
      <c r="A102" s="9" t="s">
        <v>195</v>
      </c>
      <c r="B102" s="9" t="s">
        <v>196</v>
      </c>
      <c r="C102" s="29"/>
      <c r="D102" s="26">
        <v>12.381</v>
      </c>
      <c r="E102" s="29">
        <v>9.4380000000000006</v>
      </c>
      <c r="F102" s="29">
        <v>7.649</v>
      </c>
      <c r="G102" s="7">
        <v>12.489000000000001</v>
      </c>
      <c r="H102" s="7">
        <v>0.01</v>
      </c>
      <c r="I102" s="7">
        <v>1.4E-2</v>
      </c>
      <c r="J102" s="7">
        <v>3.085</v>
      </c>
      <c r="K102" s="7">
        <v>3.085</v>
      </c>
      <c r="L102" s="7">
        <v>2.024</v>
      </c>
      <c r="M102" s="7">
        <v>0</v>
      </c>
      <c r="N102" s="7">
        <v>0</v>
      </c>
      <c r="O102" s="7">
        <v>0</v>
      </c>
    </row>
    <row r="103" spans="1:15" hidden="1" x14ac:dyDescent="0.25">
      <c r="A103" s="9" t="s">
        <v>96</v>
      </c>
      <c r="B103" s="9" t="s">
        <v>97</v>
      </c>
      <c r="C103" s="29"/>
      <c r="D103" s="26">
        <v>3.2210000000000001</v>
      </c>
      <c r="E103" s="29">
        <v>2.1659999999999999</v>
      </c>
      <c r="F103" s="29">
        <v>1.6319999999999999</v>
      </c>
      <c r="G103" s="7">
        <v>0.80800000000000005</v>
      </c>
      <c r="H103" s="7">
        <v>0.73899999999999999</v>
      </c>
      <c r="I103" s="7">
        <v>0.51439999999999997</v>
      </c>
      <c r="J103" s="7">
        <v>40.564082999999997</v>
      </c>
      <c r="K103" s="7">
        <v>39.863</v>
      </c>
      <c r="L103" s="7">
        <v>11.138999999999999</v>
      </c>
      <c r="M103" s="7">
        <v>0.53800000000000003</v>
      </c>
      <c r="N103" s="7">
        <v>0.98099999999999998</v>
      </c>
      <c r="O103" s="7">
        <v>9.2999999999999999E-2</v>
      </c>
    </row>
    <row r="104" spans="1:15" hidden="1" x14ac:dyDescent="0.25">
      <c r="A104" s="9" t="s">
        <v>342</v>
      </c>
      <c r="B104" s="9" t="s">
        <v>343</v>
      </c>
      <c r="C104" s="29"/>
      <c r="D104" s="26">
        <v>0</v>
      </c>
      <c r="E104" s="29">
        <v>0</v>
      </c>
      <c r="F104" s="29">
        <v>0</v>
      </c>
      <c r="G104" s="7">
        <v>0</v>
      </c>
      <c r="H104" s="7">
        <v>0</v>
      </c>
      <c r="I104" s="7">
        <v>1E-3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</row>
    <row r="105" spans="1:15" hidden="1" x14ac:dyDescent="0.25">
      <c r="A105" s="9" t="s">
        <v>298</v>
      </c>
      <c r="B105" s="9" t="s">
        <v>299</v>
      </c>
      <c r="C105" s="29"/>
      <c r="D105" s="26">
        <v>0.112</v>
      </c>
      <c r="E105" s="29">
        <v>0.02</v>
      </c>
      <c r="F105" s="29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</row>
    <row r="106" spans="1:15" hidden="1" x14ac:dyDescent="0.25">
      <c r="A106" s="9" t="s">
        <v>94</v>
      </c>
      <c r="B106" s="9" t="s">
        <v>95</v>
      </c>
      <c r="C106" s="29"/>
      <c r="D106" s="26">
        <v>1E-3</v>
      </c>
      <c r="E106" s="29">
        <v>5.0000000000000001E-3</v>
      </c>
      <c r="F106" s="29">
        <v>1E-3</v>
      </c>
      <c r="G106" s="7">
        <v>2E-3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</row>
    <row r="107" spans="1:15" hidden="1" x14ac:dyDescent="0.25">
      <c r="A107" s="9" t="s">
        <v>296</v>
      </c>
      <c r="B107" s="9" t="s">
        <v>297</v>
      </c>
      <c r="C107" s="29"/>
      <c r="D107" s="26">
        <v>0</v>
      </c>
      <c r="E107" s="29">
        <v>0</v>
      </c>
      <c r="F107" s="29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</row>
    <row r="108" spans="1:15" hidden="1" x14ac:dyDescent="0.25">
      <c r="A108" s="9" t="s">
        <v>102</v>
      </c>
      <c r="B108" s="9" t="s">
        <v>102</v>
      </c>
      <c r="C108" s="29"/>
      <c r="D108" s="26">
        <v>4.4999999999999998E-2</v>
      </c>
      <c r="E108" s="29">
        <v>9.6000000000000002E-2</v>
      </c>
      <c r="F108" s="29">
        <v>4.1000000000000002E-2</v>
      </c>
      <c r="G108" s="7">
        <v>1.3299999999999999E-2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</row>
    <row r="109" spans="1:15" hidden="1" x14ac:dyDescent="0.25">
      <c r="A109" s="9" t="s">
        <v>462</v>
      </c>
      <c r="B109" s="9" t="s">
        <v>463</v>
      </c>
      <c r="C109" s="29"/>
      <c r="D109" s="26">
        <v>1.2999999999999999E-2</v>
      </c>
      <c r="E109" s="29">
        <v>1.2E-2</v>
      </c>
      <c r="F109" s="29">
        <v>1.2999999999999999E-2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</row>
    <row r="110" spans="1:15" hidden="1" x14ac:dyDescent="0.25">
      <c r="A110" s="9" t="s">
        <v>282</v>
      </c>
      <c r="B110" s="9" t="s">
        <v>283</v>
      </c>
      <c r="C110" s="29"/>
      <c r="D110" s="26">
        <v>2E-3</v>
      </c>
      <c r="E110" s="29">
        <v>3.0000000000000001E-3</v>
      </c>
      <c r="F110" s="29">
        <v>2E-3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</row>
    <row r="111" spans="1:15" hidden="1" x14ac:dyDescent="0.25">
      <c r="A111" s="9" t="s">
        <v>84</v>
      </c>
      <c r="B111" s="9" t="s">
        <v>85</v>
      </c>
      <c r="C111" s="29"/>
      <c r="D111" s="26">
        <v>0.41499999999999998</v>
      </c>
      <c r="E111" s="29">
        <v>0.41399999999999998</v>
      </c>
      <c r="F111" s="29">
        <v>0.38900000000000001</v>
      </c>
      <c r="G111" s="7">
        <v>0.88700000000000001</v>
      </c>
      <c r="H111" s="7">
        <v>1.2692399999999999</v>
      </c>
      <c r="I111" s="7">
        <v>1.2769999999999999</v>
      </c>
      <c r="J111" s="7">
        <v>1.3371</v>
      </c>
      <c r="K111" s="7">
        <v>1.2965</v>
      </c>
      <c r="L111" s="7">
        <v>1.2170000000000001</v>
      </c>
      <c r="M111" s="7">
        <v>2.5640000000000001</v>
      </c>
      <c r="N111" s="7">
        <v>3.9420000000000002</v>
      </c>
      <c r="O111" s="7">
        <v>2.7570000000000001</v>
      </c>
    </row>
    <row r="112" spans="1:15" hidden="1" x14ac:dyDescent="0.25">
      <c r="A112" s="9" t="s">
        <v>533</v>
      </c>
      <c r="B112" s="9" t="s">
        <v>534</v>
      </c>
      <c r="C112" s="29"/>
      <c r="D112" s="26">
        <v>1.4E-2</v>
      </c>
      <c r="E112" s="29">
        <v>0</v>
      </c>
      <c r="F112" s="29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</row>
    <row r="113" spans="1:15" hidden="1" x14ac:dyDescent="0.25">
      <c r="A113" s="9" t="s">
        <v>326</v>
      </c>
      <c r="B113" s="9" t="s">
        <v>327</v>
      </c>
      <c r="C113" s="29"/>
      <c r="D113" s="26">
        <v>0.69899999999999995</v>
      </c>
      <c r="E113" s="29">
        <v>2.7330000000000001</v>
      </c>
      <c r="F113" s="29">
        <v>2.0499999999999998</v>
      </c>
      <c r="G113" s="7">
        <v>2.7290000000000001</v>
      </c>
      <c r="H113" s="7">
        <v>0.89780000000000004</v>
      </c>
      <c r="I113" s="7">
        <v>0.86419999999999997</v>
      </c>
      <c r="J113" s="7">
        <v>1.9398</v>
      </c>
      <c r="K113" s="7">
        <v>1.8906000000000001</v>
      </c>
      <c r="L113" s="7">
        <v>1.488</v>
      </c>
      <c r="M113" s="7">
        <v>0.80300000000000005</v>
      </c>
      <c r="N113" s="7">
        <v>0.29499999999999998</v>
      </c>
      <c r="O113" s="7">
        <v>0.29499999999999998</v>
      </c>
    </row>
    <row r="114" spans="1:15" hidden="1" x14ac:dyDescent="0.25">
      <c r="A114" s="9" t="s">
        <v>131</v>
      </c>
      <c r="B114" s="9" t="s">
        <v>132</v>
      </c>
      <c r="C114" s="29"/>
      <c r="D114" s="26">
        <v>0</v>
      </c>
      <c r="E114" s="29">
        <v>0</v>
      </c>
      <c r="F114" s="29">
        <v>0</v>
      </c>
      <c r="G114" s="7">
        <v>0</v>
      </c>
      <c r="H114" s="7">
        <v>0</v>
      </c>
      <c r="I114" s="7">
        <v>5.0000000000000001E-3</v>
      </c>
      <c r="J114" s="7">
        <v>8.2999999999999998E-5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</row>
    <row r="115" spans="1:15" hidden="1" x14ac:dyDescent="0.25">
      <c r="A115" s="9" t="s">
        <v>328</v>
      </c>
      <c r="B115" s="9" t="s">
        <v>329</v>
      </c>
      <c r="C115" s="29"/>
      <c r="D115" s="26">
        <v>0.01</v>
      </c>
      <c r="E115" s="29">
        <v>0.01</v>
      </c>
      <c r="F115" s="29">
        <v>0.01</v>
      </c>
      <c r="G115" s="7">
        <v>8.9999999999999993E-3</v>
      </c>
      <c r="H115" s="7">
        <v>1.2999999999999999E-2</v>
      </c>
      <c r="I115" s="7">
        <v>0.02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</row>
    <row r="116" spans="1:15" hidden="1" x14ac:dyDescent="0.25">
      <c r="A116" s="9" t="s">
        <v>274</v>
      </c>
      <c r="B116" s="9" t="s">
        <v>275</v>
      </c>
      <c r="C116" s="29"/>
      <c r="D116" s="26">
        <v>0</v>
      </c>
      <c r="E116" s="29">
        <v>0</v>
      </c>
      <c r="F116" s="29">
        <v>0</v>
      </c>
      <c r="G116" s="7">
        <v>2E-3</v>
      </c>
      <c r="H116" s="7">
        <v>0</v>
      </c>
      <c r="I116" s="7">
        <v>3.0000000000000001E-3</v>
      </c>
      <c r="J116" s="7">
        <v>0.317</v>
      </c>
      <c r="K116" s="7">
        <v>0</v>
      </c>
      <c r="L116" s="7">
        <v>0.317</v>
      </c>
      <c r="M116" s="7">
        <v>0.317</v>
      </c>
      <c r="N116" s="7">
        <v>0.317</v>
      </c>
      <c r="O116" s="7">
        <v>0.317</v>
      </c>
    </row>
    <row r="117" spans="1:15" hidden="1" x14ac:dyDescent="0.25">
      <c r="A117" s="9" t="s">
        <v>173</v>
      </c>
      <c r="B117" s="9" t="s">
        <v>174</v>
      </c>
      <c r="C117" s="29"/>
      <c r="D117" s="26">
        <v>0</v>
      </c>
      <c r="E117" s="29">
        <v>0.13</v>
      </c>
      <c r="F117" s="29">
        <v>2.9000000000000001E-2</v>
      </c>
      <c r="G117" s="7">
        <v>1.7000000000000001E-2</v>
      </c>
      <c r="H117" s="7">
        <v>2.5000000000000001E-2</v>
      </c>
      <c r="I117" s="7">
        <v>3.4000000000000002E-2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</row>
    <row r="118" spans="1:15" hidden="1" x14ac:dyDescent="0.25">
      <c r="A118" s="9" t="s">
        <v>171</v>
      </c>
      <c r="B118" s="9" t="s">
        <v>172</v>
      </c>
      <c r="C118" s="29"/>
      <c r="D118" s="26">
        <v>5.8000000000000003E-2</v>
      </c>
      <c r="E118" s="29">
        <v>5.8330000000000002</v>
      </c>
      <c r="F118" s="29">
        <v>3.1720000000000002</v>
      </c>
      <c r="G118" s="7">
        <v>3.6930000000000001</v>
      </c>
      <c r="H118" s="7">
        <v>2.4357220000000002</v>
      </c>
      <c r="I118" s="7">
        <v>4.931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</row>
    <row r="119" spans="1:15" hidden="1" x14ac:dyDescent="0.25">
      <c r="A119" s="9" t="s">
        <v>175</v>
      </c>
      <c r="B119" s="9" t="s">
        <v>176</v>
      </c>
      <c r="C119" s="29"/>
      <c r="D119" s="26">
        <v>0</v>
      </c>
      <c r="E119" s="29">
        <v>0</v>
      </c>
      <c r="F119" s="29">
        <v>0</v>
      </c>
      <c r="G119" s="7">
        <v>3.3000000000000002E-2</v>
      </c>
      <c r="H119" s="7">
        <v>6.8056000000000005E-2</v>
      </c>
      <c r="I119" s="7">
        <v>5.0000000000000001E-3</v>
      </c>
      <c r="J119" s="7">
        <v>3.0000000000000001E-6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</row>
    <row r="120" spans="1:15" x14ac:dyDescent="0.25">
      <c r="A120" s="10"/>
      <c r="B120" s="10" t="s">
        <v>646</v>
      </c>
      <c r="C120" s="30">
        <v>6.5523999999999999E-2</v>
      </c>
      <c r="D120" s="28">
        <v>7.3999999999999996E-2</v>
      </c>
      <c r="E120" s="29">
        <v>0.153</v>
      </c>
      <c r="F120" s="29">
        <v>0.104</v>
      </c>
      <c r="G120" s="7">
        <v>0.628</v>
      </c>
      <c r="H120" s="7">
        <v>0.62722699999999998</v>
      </c>
      <c r="I120" s="7">
        <v>0.69069999999999998</v>
      </c>
      <c r="J120" s="7">
        <v>5.5487000000000002E-2</v>
      </c>
      <c r="K120" s="7">
        <v>6.0000000000000001E-3</v>
      </c>
      <c r="L120" s="7">
        <v>0.76600000000000001</v>
      </c>
      <c r="M120" s="7">
        <v>0</v>
      </c>
      <c r="N120" s="7">
        <v>0</v>
      </c>
      <c r="O120" s="7">
        <v>0</v>
      </c>
    </row>
    <row r="121" spans="1:15" hidden="1" x14ac:dyDescent="0.25">
      <c r="A121" s="9" t="s">
        <v>544</v>
      </c>
      <c r="B121" s="9" t="s">
        <v>545</v>
      </c>
      <c r="C121" s="29"/>
      <c r="D121" s="26">
        <v>0</v>
      </c>
      <c r="E121" s="29">
        <v>0</v>
      </c>
      <c r="F121" s="29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</row>
    <row r="122" spans="1:15" hidden="1" x14ac:dyDescent="0.25">
      <c r="A122" s="9" t="s">
        <v>356</v>
      </c>
      <c r="B122" s="9" t="s">
        <v>357</v>
      </c>
      <c r="C122" s="29"/>
      <c r="D122" s="26">
        <v>1.4E-2</v>
      </c>
      <c r="E122" s="29">
        <v>1.4E-2</v>
      </c>
      <c r="F122" s="29">
        <v>0.01</v>
      </c>
      <c r="G122" s="7">
        <v>1.9E-2</v>
      </c>
      <c r="H122" s="7">
        <v>3.5000000000000003E-2</v>
      </c>
      <c r="I122" s="7">
        <v>2.9000000000000001E-2</v>
      </c>
      <c r="J122" s="7">
        <v>1.4319999999999999E-3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</row>
    <row r="123" spans="1:15" hidden="1" x14ac:dyDescent="0.25">
      <c r="A123" s="9" t="s">
        <v>509</v>
      </c>
      <c r="B123" s="9" t="s">
        <v>510</v>
      </c>
      <c r="C123" s="29"/>
      <c r="D123" s="26">
        <v>1.4E-2</v>
      </c>
      <c r="E123" s="29">
        <v>0.126</v>
      </c>
      <c r="F123" s="29">
        <v>7.8E-2</v>
      </c>
      <c r="G123" s="7">
        <v>0.58699999999999997</v>
      </c>
      <c r="H123" s="7">
        <v>0.57199999999999995</v>
      </c>
      <c r="I123" s="7">
        <v>0.63700000000000001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</row>
    <row r="124" spans="1:15" hidden="1" x14ac:dyDescent="0.25">
      <c r="A124" s="3" t="s">
        <v>643</v>
      </c>
      <c r="B124" s="9" t="s">
        <v>541</v>
      </c>
      <c r="C124" s="29"/>
      <c r="D124" s="26">
        <v>0</v>
      </c>
      <c r="E124" s="29">
        <v>0</v>
      </c>
      <c r="F124" s="29">
        <v>0</v>
      </c>
      <c r="G124" s="7">
        <v>0</v>
      </c>
      <c r="H124" s="7">
        <v>0</v>
      </c>
      <c r="I124" s="7">
        <v>1E-3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</row>
    <row r="125" spans="1:15" hidden="1" x14ac:dyDescent="0.25">
      <c r="A125" s="9" t="s">
        <v>539</v>
      </c>
      <c r="B125" s="9" t="s">
        <v>540</v>
      </c>
      <c r="C125" s="29"/>
      <c r="D125" s="26">
        <v>0</v>
      </c>
      <c r="E125" s="29">
        <v>0</v>
      </c>
      <c r="F125" s="29">
        <v>0</v>
      </c>
      <c r="G125" s="7">
        <v>0</v>
      </c>
      <c r="H125" s="7">
        <v>0</v>
      </c>
      <c r="I125" s="7">
        <v>1E-3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</row>
    <row r="126" spans="1:15" hidden="1" x14ac:dyDescent="0.25">
      <c r="A126" s="9" t="s">
        <v>352</v>
      </c>
      <c r="B126" s="9" t="s">
        <v>353</v>
      </c>
      <c r="C126" s="29"/>
      <c r="D126" s="26">
        <v>4.5999999999999999E-2</v>
      </c>
      <c r="E126" s="29">
        <v>1.2999999999999999E-2</v>
      </c>
      <c r="F126" s="29">
        <v>1.6E-2</v>
      </c>
      <c r="G126" s="7">
        <v>2.1999999999999999E-2</v>
      </c>
      <c r="H126" s="7">
        <v>0.02</v>
      </c>
      <c r="I126" s="7">
        <v>1.2699999999999999E-2</v>
      </c>
      <c r="J126" s="7">
        <v>1.4E-2</v>
      </c>
      <c r="K126" s="7">
        <v>6.0000000000000001E-3</v>
      </c>
      <c r="L126" s="7">
        <v>0.76600000000000001</v>
      </c>
      <c r="M126" s="7">
        <v>0</v>
      </c>
      <c r="N126" s="7">
        <v>0</v>
      </c>
      <c r="O126" s="7">
        <v>0</v>
      </c>
    </row>
    <row r="127" spans="1:15" hidden="1" x14ac:dyDescent="0.25">
      <c r="A127" s="9" t="s">
        <v>542</v>
      </c>
      <c r="B127" s="9" t="s">
        <v>543</v>
      </c>
      <c r="C127" s="29"/>
      <c r="D127" s="26">
        <v>0</v>
      </c>
      <c r="E127" s="29">
        <v>0</v>
      </c>
      <c r="F127" s="29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</row>
    <row r="128" spans="1:15" hidden="1" x14ac:dyDescent="0.25">
      <c r="A128" s="9" t="s">
        <v>513</v>
      </c>
      <c r="B128" s="9" t="s">
        <v>514</v>
      </c>
      <c r="C128" s="29"/>
      <c r="D128" s="26">
        <v>0</v>
      </c>
      <c r="E128" s="29">
        <v>0</v>
      </c>
      <c r="F128" s="29">
        <v>0</v>
      </c>
      <c r="G128" s="7">
        <v>0</v>
      </c>
      <c r="H128" s="7">
        <v>2.2699999999999999E-4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</row>
    <row r="129" spans="1:15" hidden="1" x14ac:dyDescent="0.25">
      <c r="A129" s="9" t="s">
        <v>537</v>
      </c>
      <c r="B129" s="9" t="s">
        <v>538</v>
      </c>
      <c r="C129" s="29"/>
      <c r="D129" s="26">
        <v>0</v>
      </c>
      <c r="E129" s="29">
        <v>0</v>
      </c>
      <c r="F129" s="29">
        <v>0</v>
      </c>
      <c r="G129" s="7">
        <v>0</v>
      </c>
      <c r="H129" s="7">
        <v>0</v>
      </c>
      <c r="I129" s="7">
        <v>0.01</v>
      </c>
      <c r="J129" s="7">
        <v>4.0055E-2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</row>
    <row r="130" spans="1:15" x14ac:dyDescent="0.25">
      <c r="A130" s="10"/>
      <c r="B130" s="10" t="s">
        <v>648</v>
      </c>
      <c r="C130" s="30">
        <f>C131+C132+C133+C134+C135+C136+C137+C138+C139+C140+C141+C142</f>
        <v>318.48416871401503</v>
      </c>
      <c r="D130" s="28">
        <v>219.05290000000002</v>
      </c>
      <c r="E130" s="29">
        <v>219.89960000000002</v>
      </c>
      <c r="F130" s="29">
        <v>200.9145</v>
      </c>
      <c r="G130" s="7">
        <v>314.88815699999998</v>
      </c>
      <c r="H130" s="7">
        <v>367.86839199999997</v>
      </c>
      <c r="I130" s="7">
        <v>318.70301999999998</v>
      </c>
      <c r="J130" s="7">
        <v>295.04344099999997</v>
      </c>
      <c r="K130" s="7">
        <v>281.8843</v>
      </c>
      <c r="L130" s="7">
        <v>232.6336</v>
      </c>
      <c r="M130" s="7">
        <v>318.95679999999999</v>
      </c>
      <c r="N130" s="7">
        <v>307.28250000000003</v>
      </c>
      <c r="O130" s="7">
        <v>229.50409999999999</v>
      </c>
    </row>
    <row r="131" spans="1:15" x14ac:dyDescent="0.25">
      <c r="A131" s="9" t="s">
        <v>377</v>
      </c>
      <c r="B131" s="9" t="s">
        <v>378</v>
      </c>
      <c r="C131" s="29">
        <v>0.35270000000000001</v>
      </c>
      <c r="D131" s="26">
        <v>2.4146999999999998</v>
      </c>
      <c r="E131" s="29">
        <v>3.1419999999999999</v>
      </c>
      <c r="F131" s="29">
        <v>7.3940000000000001</v>
      </c>
      <c r="G131" s="7">
        <v>23.911000000000001</v>
      </c>
      <c r="H131" s="7">
        <v>28.457000000000001</v>
      </c>
      <c r="I131" s="7">
        <v>15.215999999999999</v>
      </c>
      <c r="J131" s="7">
        <v>12.4147</v>
      </c>
      <c r="K131" s="7">
        <v>6.3</v>
      </c>
      <c r="L131" s="7">
        <v>5.641</v>
      </c>
      <c r="M131" s="7">
        <v>1.6950000000000001</v>
      </c>
      <c r="N131" s="7">
        <v>0.122</v>
      </c>
      <c r="O131" s="7">
        <v>0.6</v>
      </c>
    </row>
    <row r="132" spans="1:15" x14ac:dyDescent="0.25">
      <c r="A132" s="9" t="s">
        <v>399</v>
      </c>
      <c r="B132" s="9" t="s">
        <v>400</v>
      </c>
      <c r="C132" s="43">
        <v>2.4917924870000001</v>
      </c>
      <c r="D132" s="26">
        <v>4.6803999999999997</v>
      </c>
      <c r="E132" s="29">
        <v>4.9405000000000001</v>
      </c>
      <c r="F132" s="29">
        <v>8.7148000000000003</v>
      </c>
      <c r="G132" s="7">
        <v>15.129004</v>
      </c>
      <c r="H132" s="7">
        <v>19.126093000000001</v>
      </c>
      <c r="I132" s="7">
        <v>15.54031</v>
      </c>
      <c r="J132" s="7">
        <v>11.580037000000001</v>
      </c>
      <c r="K132" s="7">
        <v>12.202199999999999</v>
      </c>
      <c r="L132" s="7">
        <v>7.8449999999999998</v>
      </c>
      <c r="M132" s="7">
        <v>12.4107</v>
      </c>
      <c r="N132" s="7">
        <v>6.5970000000000004</v>
      </c>
      <c r="O132" s="7">
        <v>3.2774999999999999</v>
      </c>
    </row>
    <row r="133" spans="1:15" x14ac:dyDescent="0.25">
      <c r="A133" s="9" t="s">
        <v>383</v>
      </c>
      <c r="B133" s="9" t="s">
        <v>384</v>
      </c>
      <c r="C133" s="43">
        <v>11.068499463435005</v>
      </c>
      <c r="D133" s="26">
        <v>2.3077999999999999</v>
      </c>
      <c r="E133" s="29">
        <v>0.2455</v>
      </c>
      <c r="F133" s="29">
        <v>0.23069999999999999</v>
      </c>
      <c r="G133" s="7">
        <v>0.228329</v>
      </c>
      <c r="H133" s="7">
        <v>0.41359499999999999</v>
      </c>
      <c r="I133" s="7">
        <v>0.51739599999999997</v>
      </c>
      <c r="J133" s="7">
        <v>0.37288700000000002</v>
      </c>
      <c r="K133" s="7">
        <v>0.28100000000000003</v>
      </c>
      <c r="L133" s="7">
        <v>1.5266999999999999</v>
      </c>
      <c r="M133" s="7">
        <v>4.5585000000000004</v>
      </c>
      <c r="N133" s="7">
        <v>5.3254000000000001</v>
      </c>
      <c r="O133" s="7">
        <v>0.94220000000000004</v>
      </c>
    </row>
    <row r="134" spans="1:15" x14ac:dyDescent="0.25">
      <c r="A134" s="9" t="s">
        <v>401</v>
      </c>
      <c r="B134" s="9" t="s">
        <v>402</v>
      </c>
      <c r="C134" s="43">
        <v>1.16417194358</v>
      </c>
      <c r="D134" s="26">
        <v>1.3996</v>
      </c>
      <c r="E134" s="29">
        <v>1.7931999999999999</v>
      </c>
      <c r="F134" s="29">
        <v>2.5127000000000002</v>
      </c>
      <c r="G134" s="7">
        <v>5.4913949999999998</v>
      </c>
      <c r="H134" s="7">
        <v>6.8682759999999998</v>
      </c>
      <c r="I134" s="7">
        <v>6.3434020000000002</v>
      </c>
      <c r="J134" s="7">
        <v>2.8929659999999999</v>
      </c>
      <c r="K134" s="7">
        <v>2.6594000000000002</v>
      </c>
      <c r="L134" s="7">
        <v>1.5652999999999999</v>
      </c>
      <c r="M134" s="7">
        <v>2.3252999999999999</v>
      </c>
      <c r="N134" s="7">
        <v>1.3934</v>
      </c>
      <c r="O134" s="7">
        <v>1.9711000000000001</v>
      </c>
    </row>
    <row r="135" spans="1:15" x14ac:dyDescent="0.25">
      <c r="A135" s="9" t="s">
        <v>395</v>
      </c>
      <c r="B135" s="9" t="s">
        <v>396</v>
      </c>
      <c r="C135" s="43">
        <v>7.1500000000000008E-2</v>
      </c>
      <c r="D135" s="26">
        <v>0.47489999999999999</v>
      </c>
      <c r="E135" s="29">
        <v>0.62409999999999999</v>
      </c>
      <c r="F135" s="29">
        <v>3.4479000000000002</v>
      </c>
      <c r="G135" s="7">
        <v>8.0440000000000005</v>
      </c>
      <c r="H135" s="7">
        <v>6.65</v>
      </c>
      <c r="I135" s="7">
        <v>2.7</v>
      </c>
      <c r="J135" s="7">
        <v>1.6015999999999999</v>
      </c>
      <c r="K135" s="7">
        <v>0.8</v>
      </c>
      <c r="L135" s="7">
        <v>1.0069999999999999</v>
      </c>
      <c r="M135" s="7">
        <v>0.879</v>
      </c>
      <c r="N135" s="7">
        <v>0.26100000000000001</v>
      </c>
      <c r="O135" s="7">
        <v>2.95</v>
      </c>
    </row>
    <row r="136" spans="1:15" x14ac:dyDescent="0.25">
      <c r="A136" s="9" t="s">
        <v>397</v>
      </c>
      <c r="B136" s="9" t="s">
        <v>398</v>
      </c>
      <c r="C136" s="43">
        <v>10.334853916</v>
      </c>
      <c r="D136" s="26">
        <v>12.634600000000001</v>
      </c>
      <c r="E136" s="29">
        <v>11.185600000000001</v>
      </c>
      <c r="F136" s="29">
        <v>10.711399999999999</v>
      </c>
      <c r="G136" s="7">
        <v>25.626953</v>
      </c>
      <c r="H136" s="7">
        <v>35.747069000000003</v>
      </c>
      <c r="I136" s="7">
        <v>34.413682000000001</v>
      </c>
      <c r="J136" s="7">
        <v>28.904330000000002</v>
      </c>
      <c r="K136" s="7">
        <v>29.985399999999998</v>
      </c>
      <c r="L136" s="7">
        <v>20.116399999999999</v>
      </c>
      <c r="M136" s="7">
        <v>30.7788</v>
      </c>
      <c r="N136" s="7">
        <v>12.571</v>
      </c>
      <c r="O136" s="7">
        <v>19.0016</v>
      </c>
    </row>
    <row r="137" spans="1:15" x14ac:dyDescent="0.25">
      <c r="A137" s="9" t="s">
        <v>38</v>
      </c>
      <c r="B137" s="9" t="s">
        <v>39</v>
      </c>
      <c r="C137" s="43">
        <v>111.69640000000003</v>
      </c>
      <c r="D137" s="26">
        <v>33.466200000000001</v>
      </c>
      <c r="E137" s="29">
        <v>22.032</v>
      </c>
      <c r="F137" s="29"/>
      <c r="G137" s="7"/>
      <c r="H137" s="7"/>
      <c r="I137" s="7"/>
      <c r="J137" s="7"/>
      <c r="K137" s="7"/>
      <c r="L137" s="7"/>
      <c r="M137" s="7"/>
      <c r="N137" s="7"/>
      <c r="O137" s="7"/>
    </row>
    <row r="138" spans="1:15" x14ac:dyDescent="0.25">
      <c r="A138" s="9" t="s">
        <v>381</v>
      </c>
      <c r="B138" s="9" t="s">
        <v>382</v>
      </c>
      <c r="C138" s="43">
        <v>10.755426457999999</v>
      </c>
      <c r="D138" s="26">
        <v>12.564500000000001</v>
      </c>
      <c r="E138" s="29">
        <v>12.1111</v>
      </c>
      <c r="F138" s="29">
        <v>12.215</v>
      </c>
      <c r="G138" s="7">
        <v>23.23798</v>
      </c>
      <c r="H138" s="7">
        <v>32.731921999999997</v>
      </c>
      <c r="I138" s="7">
        <v>31.884703999999999</v>
      </c>
      <c r="J138" s="7">
        <v>23.036633999999999</v>
      </c>
      <c r="K138" s="7">
        <v>24.5517</v>
      </c>
      <c r="L138" s="7">
        <v>22.879300000000001</v>
      </c>
      <c r="M138" s="7">
        <v>24.207599999999999</v>
      </c>
      <c r="N138" s="7">
        <v>13.1615</v>
      </c>
      <c r="O138" s="7">
        <v>11.874000000000001</v>
      </c>
    </row>
    <row r="139" spans="1:15" x14ac:dyDescent="0.25">
      <c r="A139" s="9" t="s">
        <v>385</v>
      </c>
      <c r="B139" s="9" t="s">
        <v>386</v>
      </c>
      <c r="C139" s="43">
        <v>87.074627395000036</v>
      </c>
      <c r="D139" s="26">
        <v>64.619699999999995</v>
      </c>
      <c r="E139" s="29">
        <v>65.176100000000005</v>
      </c>
      <c r="F139" s="29">
        <v>65.224199999999996</v>
      </c>
      <c r="G139" s="7">
        <v>109.111923</v>
      </c>
      <c r="H139" s="7">
        <v>96.235015000000004</v>
      </c>
      <c r="I139" s="7">
        <v>80.157484999999994</v>
      </c>
      <c r="J139" s="7">
        <v>84.614022000000006</v>
      </c>
      <c r="K139" s="7">
        <v>69.852999999999994</v>
      </c>
      <c r="L139" s="7">
        <v>55.994799999999998</v>
      </c>
      <c r="M139" s="7">
        <v>113.3006</v>
      </c>
      <c r="N139" s="7">
        <v>136.25129999999999</v>
      </c>
      <c r="O139" s="7">
        <v>93.148200000000003</v>
      </c>
    </row>
    <row r="140" spans="1:15" x14ac:dyDescent="0.25">
      <c r="A140" s="9" t="s">
        <v>387</v>
      </c>
      <c r="B140" s="9" t="s">
        <v>388</v>
      </c>
      <c r="C140" s="43">
        <v>40.366281937000004</v>
      </c>
      <c r="D140" s="26">
        <v>44.183199999999999</v>
      </c>
      <c r="E140" s="29">
        <v>62.9039</v>
      </c>
      <c r="F140" s="29">
        <v>53.658299999999997</v>
      </c>
      <c r="G140" s="7">
        <v>56.689366</v>
      </c>
      <c r="H140" s="7">
        <v>75.640595000000005</v>
      </c>
      <c r="I140" s="7">
        <v>76.645137000000005</v>
      </c>
      <c r="J140" s="7">
        <v>66.596114999999998</v>
      </c>
      <c r="K140" s="7">
        <v>69.608199999999997</v>
      </c>
      <c r="L140" s="7">
        <v>54.179000000000002</v>
      </c>
      <c r="M140" s="7">
        <v>52.752200000000002</v>
      </c>
      <c r="N140" s="7">
        <v>53.087299999999999</v>
      </c>
      <c r="O140" s="7">
        <v>27.342300000000002</v>
      </c>
    </row>
    <row r="141" spans="1:15" x14ac:dyDescent="0.25">
      <c r="A141" s="9" t="s">
        <v>389</v>
      </c>
      <c r="B141" s="9" t="s">
        <v>390</v>
      </c>
      <c r="C141" s="43">
        <v>28.793096353999992</v>
      </c>
      <c r="D141" s="26">
        <v>32.584600000000002</v>
      </c>
      <c r="E141" s="29">
        <v>31.862500000000001</v>
      </c>
      <c r="F141" s="29">
        <v>29.366599999999998</v>
      </c>
      <c r="G141" s="7">
        <v>20.842199000000001</v>
      </c>
      <c r="H141" s="7">
        <v>36.856296999999998</v>
      </c>
      <c r="I141" s="7">
        <v>38.907836000000003</v>
      </c>
      <c r="J141" s="7">
        <v>39.204808999999997</v>
      </c>
      <c r="K141" s="7">
        <v>37.522599999999997</v>
      </c>
      <c r="L141" s="7">
        <v>41.483199999999997</v>
      </c>
      <c r="M141" s="7">
        <v>23.635100000000001</v>
      </c>
      <c r="N141" s="7">
        <v>20.348199999999999</v>
      </c>
      <c r="O141" s="7">
        <v>31.479700000000001</v>
      </c>
    </row>
    <row r="142" spans="1:15" x14ac:dyDescent="0.25">
      <c r="A142" s="9" t="s">
        <v>393</v>
      </c>
      <c r="B142" s="9" t="s">
        <v>394</v>
      </c>
      <c r="C142" s="43">
        <v>14.314818760000003</v>
      </c>
      <c r="D142" s="26">
        <v>7.7226999999999997</v>
      </c>
      <c r="E142" s="29">
        <v>3.8831000000000002</v>
      </c>
      <c r="F142" s="29">
        <v>7.4389000000000003</v>
      </c>
      <c r="G142" s="7">
        <v>26.576008000000002</v>
      </c>
      <c r="H142" s="7">
        <v>29.142530000000001</v>
      </c>
      <c r="I142" s="7">
        <v>16.377068000000001</v>
      </c>
      <c r="J142" s="7">
        <v>23.825341000000002</v>
      </c>
      <c r="K142" s="7">
        <v>28.120799999999999</v>
      </c>
      <c r="L142" s="7">
        <v>20.395900000000001</v>
      </c>
      <c r="M142" s="7">
        <v>52.414000000000001</v>
      </c>
      <c r="N142" s="7">
        <v>58.164400000000001</v>
      </c>
      <c r="O142" s="7">
        <v>36.917499999999997</v>
      </c>
    </row>
    <row r="143" spans="1:15" x14ac:dyDescent="0.25">
      <c r="A143" s="10"/>
      <c r="B143" s="10" t="s">
        <v>647</v>
      </c>
      <c r="C143" s="30">
        <v>0.18640000000000001</v>
      </c>
      <c r="D143" s="28">
        <v>0.41299999999999998</v>
      </c>
      <c r="E143" s="29">
        <v>0.71699999999999997</v>
      </c>
      <c r="F143" s="29">
        <v>1.2430000000000001</v>
      </c>
      <c r="G143" s="7">
        <v>1.617</v>
      </c>
      <c r="H143" s="7">
        <v>1.1967300000000001</v>
      </c>
      <c r="I143" s="7">
        <v>0.81030000000000002</v>
      </c>
      <c r="J143" s="7">
        <v>0.77059999999999995</v>
      </c>
      <c r="K143" s="7">
        <v>0.17499999999999999</v>
      </c>
      <c r="L143" s="7">
        <v>2.8000000000000001E-2</v>
      </c>
      <c r="M143" s="7">
        <v>8.5999999999999993E-2</v>
      </c>
      <c r="N143" s="7">
        <v>0.32600000000000001</v>
      </c>
      <c r="O143" s="7">
        <v>2.9000000000000001E-2</v>
      </c>
    </row>
    <row r="144" spans="1:15" hidden="1" x14ac:dyDescent="0.25">
      <c r="A144" s="9" t="s">
        <v>411</v>
      </c>
      <c r="B144" s="9" t="s">
        <v>412</v>
      </c>
      <c r="C144" s="9"/>
      <c r="D144" s="12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0.32600000000000001</v>
      </c>
      <c r="O144" s="7">
        <v>2.9000000000000001E-2</v>
      </c>
    </row>
    <row r="145" spans="1:15" hidden="1" x14ac:dyDescent="0.25">
      <c r="A145" s="9" t="s">
        <v>425</v>
      </c>
      <c r="B145" s="9" t="s">
        <v>426</v>
      </c>
      <c r="C145" s="9"/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1E-3</v>
      </c>
      <c r="L145" s="7">
        <v>0</v>
      </c>
      <c r="M145" s="7">
        <v>0</v>
      </c>
      <c r="N145" s="7">
        <v>0</v>
      </c>
      <c r="O145" s="7">
        <v>0</v>
      </c>
    </row>
    <row r="146" spans="1:15" hidden="1" x14ac:dyDescent="0.25">
      <c r="A146" s="9" t="s">
        <v>434</v>
      </c>
      <c r="B146" s="9" t="s">
        <v>435</v>
      </c>
      <c r="C146" s="9"/>
      <c r="D146" s="7">
        <v>2.1000000000000001E-2</v>
      </c>
      <c r="E146" s="7">
        <v>2.9000000000000001E-2</v>
      </c>
      <c r="F146" s="7">
        <v>2.3E-2</v>
      </c>
      <c r="G146" s="7">
        <v>2.3E-2</v>
      </c>
      <c r="H146" s="7">
        <v>1.9730000000000001E-2</v>
      </c>
      <c r="I146" s="7">
        <v>1.83E-2</v>
      </c>
      <c r="J146" s="7">
        <v>2.6499999999999999E-2</v>
      </c>
      <c r="K146" s="7">
        <v>7.3999999999999996E-2</v>
      </c>
      <c r="L146" s="7">
        <v>0</v>
      </c>
      <c r="M146" s="7">
        <v>7.0000000000000001E-3</v>
      </c>
      <c r="N146" s="7">
        <v>0</v>
      </c>
      <c r="O146" s="7">
        <v>0</v>
      </c>
    </row>
    <row r="147" spans="1:15" hidden="1" x14ac:dyDescent="0.25">
      <c r="A147" s="9" t="s">
        <v>405</v>
      </c>
      <c r="B147" s="9" t="s">
        <v>406</v>
      </c>
      <c r="C147" s="9"/>
      <c r="D147" s="7">
        <v>0.14699999999999999</v>
      </c>
      <c r="E147" s="7">
        <v>0.14399999999999999</v>
      </c>
      <c r="F147" s="7">
        <v>0.13800000000000001</v>
      </c>
      <c r="G147" s="7">
        <v>0.10100000000000001</v>
      </c>
      <c r="H147" s="7">
        <v>2.8000000000000001E-2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</row>
    <row r="148" spans="1:15" hidden="1" x14ac:dyDescent="0.25">
      <c r="A148" s="9" t="s">
        <v>421</v>
      </c>
      <c r="B148" s="9" t="s">
        <v>422</v>
      </c>
      <c r="C148" s="9"/>
      <c r="D148" s="7">
        <v>0.245</v>
      </c>
      <c r="E148" s="7">
        <v>0.54400000000000004</v>
      </c>
      <c r="F148" s="7">
        <v>1.0820000000000001</v>
      </c>
      <c r="G148" s="7">
        <v>1.4930000000000001</v>
      </c>
      <c r="H148" s="7">
        <v>1.149</v>
      </c>
      <c r="I148" s="7">
        <v>0.79200000000000004</v>
      </c>
      <c r="J148" s="7">
        <v>0.74399999999999999</v>
      </c>
      <c r="K148" s="7">
        <v>0.1</v>
      </c>
      <c r="L148" s="7">
        <v>2.8000000000000001E-2</v>
      </c>
      <c r="M148" s="7">
        <v>7.9000000000000001E-2</v>
      </c>
      <c r="N148" s="7">
        <v>0</v>
      </c>
      <c r="O148" s="7">
        <v>0</v>
      </c>
    </row>
    <row r="149" spans="1:15" hidden="1" x14ac:dyDescent="0.25">
      <c r="A149" s="9" t="s">
        <v>419</v>
      </c>
      <c r="B149" s="9" t="s">
        <v>420</v>
      </c>
      <c r="C149" s="9"/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1E-4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</row>
  </sheetData>
  <sortState ref="A132:N143">
    <sortCondition ref="B132:B143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workbookViewId="0">
      <selection activeCell="C4" sqref="C4:H126"/>
    </sheetView>
  </sheetViews>
  <sheetFormatPr defaultRowHeight="15" x14ac:dyDescent="0.25"/>
  <cols>
    <col min="1" max="1" width="30.85546875" bestFit="1" customWidth="1"/>
    <col min="2" max="2" width="66.5703125" bestFit="1" customWidth="1"/>
    <col min="3" max="15" width="12.7109375" customWidth="1"/>
  </cols>
  <sheetData>
    <row r="1" spans="1:15" x14ac:dyDescent="0.25">
      <c r="A1" t="s">
        <v>659</v>
      </c>
    </row>
    <row r="2" spans="1:15" x14ac:dyDescent="0.25">
      <c r="A2" t="s">
        <v>666</v>
      </c>
    </row>
    <row r="3" spans="1:15" x14ac:dyDescent="0.25">
      <c r="A3" s="1" t="s">
        <v>637</v>
      </c>
      <c r="B3" s="1" t="s">
        <v>638</v>
      </c>
      <c r="C3" s="1" t="s">
        <v>651</v>
      </c>
      <c r="D3" s="2">
        <v>2017</v>
      </c>
      <c r="E3" s="2">
        <v>2016</v>
      </c>
      <c r="F3" s="2">
        <v>2015</v>
      </c>
      <c r="G3" s="2">
        <v>2014</v>
      </c>
      <c r="H3" s="2">
        <v>2013</v>
      </c>
      <c r="I3" s="2">
        <v>2012</v>
      </c>
      <c r="J3" s="2">
        <v>2011</v>
      </c>
      <c r="K3" s="2">
        <v>2010</v>
      </c>
      <c r="L3" s="2">
        <v>2009</v>
      </c>
      <c r="M3" s="2">
        <v>2008</v>
      </c>
      <c r="N3" s="2">
        <v>2007</v>
      </c>
      <c r="O3" s="1">
        <v>2006</v>
      </c>
    </row>
    <row r="4" spans="1:15" x14ac:dyDescent="0.25">
      <c r="A4" s="9" t="s">
        <v>13</v>
      </c>
      <c r="B4" s="9" t="s">
        <v>14</v>
      </c>
      <c r="C4" s="43">
        <v>401.41763000000009</v>
      </c>
      <c r="D4" s="29">
        <v>290.72800000000001</v>
      </c>
      <c r="E4" s="29">
        <v>327.90300000000002</v>
      </c>
      <c r="F4" s="29">
        <v>354.911</v>
      </c>
      <c r="G4" s="29">
        <v>348.55</v>
      </c>
      <c r="H4" s="29">
        <v>344.83780000000002</v>
      </c>
      <c r="I4" s="7">
        <v>319.22725000000003</v>
      </c>
      <c r="J4" s="7">
        <v>280.30712</v>
      </c>
      <c r="K4" s="7">
        <v>274.92219999999998</v>
      </c>
      <c r="L4" s="7">
        <v>307.65210000000002</v>
      </c>
      <c r="M4" s="7">
        <v>150.8946</v>
      </c>
      <c r="N4" s="7">
        <v>38.883000000000003</v>
      </c>
      <c r="O4" s="7">
        <v>38.887999999999998</v>
      </c>
    </row>
    <row r="5" spans="1:15" x14ac:dyDescent="0.25">
      <c r="A5" s="9" t="s">
        <v>2</v>
      </c>
      <c r="B5" s="9" t="s">
        <v>3</v>
      </c>
      <c r="C5" s="43">
        <v>5.0251289999999997</v>
      </c>
      <c r="D5" s="29">
        <v>2.1139999999999999</v>
      </c>
      <c r="E5" s="29">
        <v>2.2930000000000001</v>
      </c>
      <c r="F5" s="29">
        <v>2.6080000000000001</v>
      </c>
      <c r="G5" s="29">
        <v>2.976</v>
      </c>
      <c r="H5" s="29">
        <v>2.7706770000000001</v>
      </c>
      <c r="I5" s="7">
        <v>3.139443</v>
      </c>
      <c r="J5" s="7">
        <v>3.248354</v>
      </c>
      <c r="K5" s="7">
        <v>3.3828999999999998</v>
      </c>
      <c r="L5" s="7">
        <v>4.3792</v>
      </c>
      <c r="M5" s="7">
        <v>0.57299999999999995</v>
      </c>
      <c r="N5" s="7">
        <v>0</v>
      </c>
      <c r="O5" s="7">
        <v>0</v>
      </c>
    </row>
    <row r="6" spans="1:15" x14ac:dyDescent="0.25">
      <c r="A6" s="9" t="s">
        <v>11</v>
      </c>
      <c r="B6" s="9" t="s">
        <v>12</v>
      </c>
      <c r="C6" s="43">
        <v>370.30847332099989</v>
      </c>
      <c r="D6" s="29">
        <v>249.024</v>
      </c>
      <c r="E6" s="29">
        <v>266.78100000000001</v>
      </c>
      <c r="F6" s="29">
        <v>209.85300000000001</v>
      </c>
      <c r="G6" s="29">
        <v>235.03778600000001</v>
      </c>
      <c r="H6" s="29">
        <v>242.97492099999999</v>
      </c>
      <c r="I6" s="7">
        <v>253.234621</v>
      </c>
      <c r="J6" s="7">
        <v>241.78845000000001</v>
      </c>
      <c r="K6" s="7">
        <v>336.23439999999999</v>
      </c>
      <c r="L6" s="7">
        <v>285.61900000000003</v>
      </c>
      <c r="M6" s="7">
        <v>415.68369999999999</v>
      </c>
      <c r="N6" s="7">
        <v>566.62800000000004</v>
      </c>
      <c r="O6" s="7">
        <v>556.09400000000005</v>
      </c>
    </row>
    <row r="7" spans="1:15" hidden="1" x14ac:dyDescent="0.25">
      <c r="A7" s="9" t="s">
        <v>0</v>
      </c>
      <c r="B7" s="9" t="s">
        <v>1</v>
      </c>
      <c r="C7" s="43"/>
      <c r="D7" s="29"/>
      <c r="E7" s="29"/>
      <c r="F7" s="29"/>
      <c r="G7" s="29"/>
      <c r="H7" s="29"/>
      <c r="I7" s="7"/>
      <c r="J7" s="7"/>
      <c r="K7" s="7"/>
      <c r="L7" s="7"/>
      <c r="M7" s="7"/>
      <c r="N7" s="7"/>
      <c r="O7" s="7"/>
    </row>
    <row r="8" spans="1:15" x14ac:dyDescent="0.25">
      <c r="A8" s="9" t="s">
        <v>376</v>
      </c>
      <c r="B8" s="9" t="s">
        <v>375</v>
      </c>
      <c r="C8" s="29">
        <v>1624.287896000001</v>
      </c>
      <c r="D8" s="29">
        <v>1121.5989999999999</v>
      </c>
      <c r="E8" s="29">
        <v>1156.9549999999999</v>
      </c>
      <c r="F8" s="29">
        <v>1190.567</v>
      </c>
      <c r="G8" s="29">
        <v>1143.316</v>
      </c>
      <c r="H8" s="29">
        <v>1112.3173999999999</v>
      </c>
      <c r="I8" s="7">
        <v>1025.5191</v>
      </c>
      <c r="J8" s="7">
        <v>877.25229999999999</v>
      </c>
      <c r="K8" s="7">
        <v>758.5104</v>
      </c>
      <c r="L8" s="7">
        <v>750.50909999999999</v>
      </c>
      <c r="M8" s="7">
        <v>311.70859999999999</v>
      </c>
      <c r="N8" s="7">
        <v>0</v>
      </c>
      <c r="O8" s="7">
        <v>0</v>
      </c>
    </row>
    <row r="9" spans="1:15" x14ac:dyDescent="0.25">
      <c r="A9" s="9" t="s">
        <v>6</v>
      </c>
      <c r="B9" s="9" t="s">
        <v>7</v>
      </c>
      <c r="C9" s="43">
        <v>21612.716921589999</v>
      </c>
      <c r="D9" s="29">
        <v>24194.206999999999</v>
      </c>
      <c r="E9" s="29">
        <v>44873.838000000003</v>
      </c>
      <c r="F9" s="29">
        <v>19569.342000000001</v>
      </c>
      <c r="G9" s="29">
        <v>21449.276686000001</v>
      </c>
      <c r="H9" s="29">
        <v>34355.093695000003</v>
      </c>
      <c r="I9" s="7">
        <v>66958.679568000007</v>
      </c>
      <c r="J9" s="7">
        <v>69926.427683000002</v>
      </c>
      <c r="K9" s="7">
        <v>100736.39629999999</v>
      </c>
      <c r="L9" s="7">
        <v>79664.959499999997</v>
      </c>
      <c r="M9" s="7">
        <v>109510.3649</v>
      </c>
      <c r="N9" s="7">
        <v>168594.30869999999</v>
      </c>
      <c r="O9" s="7">
        <v>151829.3364</v>
      </c>
    </row>
    <row r="10" spans="1:15" x14ac:dyDescent="0.25">
      <c r="A10" s="9" t="s">
        <v>4</v>
      </c>
      <c r="B10" s="9" t="s">
        <v>5</v>
      </c>
      <c r="C10" s="43">
        <v>1170.1113333879998</v>
      </c>
      <c r="D10" s="29">
        <v>1006.337</v>
      </c>
      <c r="E10" s="29">
        <v>1060.0540000000001</v>
      </c>
      <c r="F10" s="29">
        <v>822.08</v>
      </c>
      <c r="G10" s="29">
        <v>805.34779600000002</v>
      </c>
      <c r="H10" s="29">
        <v>926.34527300000002</v>
      </c>
      <c r="I10" s="7">
        <v>997.30739800000003</v>
      </c>
      <c r="J10" s="7">
        <v>759.47060199999999</v>
      </c>
      <c r="K10" s="7">
        <v>1167.4432999999999</v>
      </c>
      <c r="L10" s="7">
        <v>1193.8208999999999</v>
      </c>
      <c r="M10" s="7">
        <v>1277.5877</v>
      </c>
      <c r="N10" s="7">
        <v>1497.3806</v>
      </c>
      <c r="O10" s="7">
        <v>1724.5446999999999</v>
      </c>
    </row>
    <row r="11" spans="1:15" x14ac:dyDescent="0.25">
      <c r="A11" s="9" t="s">
        <v>8</v>
      </c>
      <c r="B11" s="9" t="s">
        <v>9</v>
      </c>
      <c r="C11" s="43">
        <v>2.6100000000000002E-2</v>
      </c>
      <c r="D11" s="29">
        <v>3.0000000000000001E-3</v>
      </c>
      <c r="E11" s="29">
        <v>2E-3</v>
      </c>
      <c r="F11" s="29">
        <v>3.0000000000000001E-3</v>
      </c>
      <c r="G11" s="29">
        <v>0</v>
      </c>
      <c r="H11" s="29">
        <v>4.0000000000000001E-3</v>
      </c>
      <c r="I11" s="7">
        <v>4.0000000000000001E-3</v>
      </c>
      <c r="J11" s="7">
        <v>1E-3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</row>
    <row r="12" spans="1:15" x14ac:dyDescent="0.25">
      <c r="A12" s="3" t="s">
        <v>640</v>
      </c>
      <c r="B12" s="9" t="s">
        <v>15</v>
      </c>
      <c r="C12" s="43">
        <v>5.4999999999999997E-3</v>
      </c>
      <c r="D12" s="29">
        <v>5.7000000000000002E-2</v>
      </c>
      <c r="E12" s="29">
        <v>0.06</v>
      </c>
      <c r="F12" s="29">
        <v>0.47199999999999998</v>
      </c>
      <c r="G12" s="29">
        <v>0.96099999999999997</v>
      </c>
      <c r="H12" s="29">
        <v>0.90659999999999996</v>
      </c>
      <c r="I12" s="7">
        <v>0.94169999999999998</v>
      </c>
      <c r="J12" s="7">
        <v>0.87412299999999998</v>
      </c>
      <c r="K12" s="7">
        <v>0.62460000000000004</v>
      </c>
      <c r="L12" s="7">
        <v>0.52200000000000002</v>
      </c>
      <c r="M12" s="7">
        <v>4.2599999999999999E-2</v>
      </c>
      <c r="N12" s="7">
        <v>1.1684000000000001</v>
      </c>
      <c r="O12" s="7">
        <v>1.1679999999999999</v>
      </c>
    </row>
    <row r="13" spans="1:15" x14ac:dyDescent="0.25">
      <c r="A13" s="3" t="s">
        <v>639</v>
      </c>
      <c r="B13" s="9" t="s">
        <v>10</v>
      </c>
      <c r="C13" s="43">
        <v>105.36453254000003</v>
      </c>
      <c r="D13" s="29">
        <v>81.373999999999995</v>
      </c>
      <c r="E13" s="29">
        <v>175.43299999999999</v>
      </c>
      <c r="F13" s="29">
        <v>65.316000000000003</v>
      </c>
      <c r="G13" s="29">
        <v>64.173090000000002</v>
      </c>
      <c r="H13" s="29">
        <v>65.765658000000002</v>
      </c>
      <c r="I13" s="7">
        <v>125.132442</v>
      </c>
      <c r="J13" s="7">
        <v>104.070846</v>
      </c>
      <c r="K13" s="7">
        <v>250.2448</v>
      </c>
      <c r="L13" s="7">
        <v>175.3974</v>
      </c>
      <c r="M13" s="7">
        <v>185.04750000000001</v>
      </c>
      <c r="N13" s="7">
        <v>313.4785</v>
      </c>
      <c r="O13" s="7">
        <v>357.85559999999998</v>
      </c>
    </row>
    <row r="14" spans="1:15" x14ac:dyDescent="0.25">
      <c r="A14" s="10"/>
      <c r="B14" s="10" t="s">
        <v>644</v>
      </c>
      <c r="C14" s="37">
        <v>391.28847110000027</v>
      </c>
      <c r="D14" s="30">
        <v>417.702</v>
      </c>
      <c r="E14" s="29">
        <v>425.51</v>
      </c>
      <c r="F14" s="29">
        <v>363.60199999999998</v>
      </c>
      <c r="G14" s="29">
        <v>358.78897000000001</v>
      </c>
      <c r="H14" s="29">
        <v>384.62009699999999</v>
      </c>
      <c r="I14" s="7">
        <v>405.66897699999998</v>
      </c>
      <c r="J14" s="7">
        <v>414.041764</v>
      </c>
      <c r="K14" s="7">
        <v>728.95849999999996</v>
      </c>
      <c r="L14" s="7">
        <v>807.44839999999999</v>
      </c>
      <c r="M14" s="7">
        <v>871.83109999999999</v>
      </c>
      <c r="N14" s="7">
        <v>1223.3181</v>
      </c>
      <c r="O14" s="7">
        <v>1343.6657</v>
      </c>
    </row>
    <row r="15" spans="1:15" x14ac:dyDescent="0.25">
      <c r="A15" s="9" t="s">
        <v>42</v>
      </c>
      <c r="B15" s="9" t="s">
        <v>43</v>
      </c>
      <c r="C15" s="43">
        <v>101.69037600000004</v>
      </c>
      <c r="D15" s="29">
        <v>196.654</v>
      </c>
      <c r="E15" s="29">
        <v>168.70099999999999</v>
      </c>
      <c r="F15" s="29">
        <v>102.30200000000001</v>
      </c>
      <c r="G15" s="29">
        <v>99.028035000000003</v>
      </c>
      <c r="H15" s="29">
        <v>241.21798200000001</v>
      </c>
      <c r="I15" s="7">
        <v>118.075261</v>
      </c>
      <c r="J15" s="7">
        <v>195.09723600000001</v>
      </c>
      <c r="K15" s="7">
        <v>293.9708</v>
      </c>
      <c r="L15" s="7">
        <v>255.37209999999999</v>
      </c>
      <c r="M15" s="7">
        <v>244.6515</v>
      </c>
      <c r="N15" s="7">
        <v>293.7269</v>
      </c>
      <c r="O15" s="7">
        <v>0</v>
      </c>
    </row>
    <row r="16" spans="1:15" hidden="1" x14ac:dyDescent="0.25">
      <c r="A16" s="9" t="s">
        <v>38</v>
      </c>
      <c r="B16" s="9" t="s">
        <v>39</v>
      </c>
      <c r="C16" s="29"/>
      <c r="D16" s="29"/>
      <c r="E16" s="29"/>
      <c r="F16" s="29">
        <v>1E-3</v>
      </c>
      <c r="G16" s="29">
        <v>0</v>
      </c>
      <c r="H16" s="29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</row>
    <row r="17" spans="1:15" x14ac:dyDescent="0.25">
      <c r="A17" s="9" t="s">
        <v>22</v>
      </c>
      <c r="B17" s="9" t="s">
        <v>23</v>
      </c>
      <c r="C17" s="43">
        <v>117.24006700000002</v>
      </c>
      <c r="D17" s="29">
        <v>216.37899999999999</v>
      </c>
      <c r="E17" s="29">
        <v>181.75399999999999</v>
      </c>
      <c r="F17" s="29">
        <v>111.437</v>
      </c>
      <c r="G17" s="29">
        <v>111.776123</v>
      </c>
      <c r="H17" s="29">
        <v>261.15263199999998</v>
      </c>
      <c r="I17" s="7">
        <v>133.79608400000001</v>
      </c>
      <c r="J17" s="7">
        <v>233.02461199999999</v>
      </c>
      <c r="K17" s="7">
        <v>327.48050000000001</v>
      </c>
      <c r="L17" s="7">
        <v>289.3134</v>
      </c>
      <c r="M17" s="7">
        <v>271.69200000000001</v>
      </c>
      <c r="N17" s="7">
        <v>331.42869999999999</v>
      </c>
      <c r="O17" s="7">
        <v>0</v>
      </c>
    </row>
    <row r="18" spans="1:15" hidden="1" x14ac:dyDescent="0.25">
      <c r="A18" s="9" t="s">
        <v>26</v>
      </c>
      <c r="B18" s="9" t="s">
        <v>27</v>
      </c>
      <c r="C18" s="29"/>
      <c r="D18" s="29">
        <v>6.0000000000000001E-3</v>
      </c>
      <c r="E18" s="29">
        <v>6.0000000000000001E-3</v>
      </c>
      <c r="F18" s="29">
        <v>3.0000000000000001E-3</v>
      </c>
      <c r="G18" s="29">
        <v>0</v>
      </c>
      <c r="H18" s="29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</row>
    <row r="19" spans="1:15" x14ac:dyDescent="0.25">
      <c r="A19" s="9" t="s">
        <v>34</v>
      </c>
      <c r="B19" s="9" t="s">
        <v>35</v>
      </c>
      <c r="C19" s="43">
        <v>391.27887110000029</v>
      </c>
      <c r="D19" s="29">
        <v>417.69600000000003</v>
      </c>
      <c r="E19" s="29">
        <v>425.50400000000002</v>
      </c>
      <c r="F19" s="29">
        <v>363.59800000000001</v>
      </c>
      <c r="G19" s="29">
        <v>358.78897000000001</v>
      </c>
      <c r="H19" s="29">
        <v>384.62009699999999</v>
      </c>
      <c r="I19" s="7">
        <v>405.66897699999998</v>
      </c>
      <c r="J19" s="7">
        <v>414.041764</v>
      </c>
      <c r="K19" s="7">
        <v>728.95849999999996</v>
      </c>
      <c r="L19" s="7">
        <v>807.44839999999999</v>
      </c>
      <c r="M19" s="7">
        <v>871.83109999999999</v>
      </c>
      <c r="N19" s="7">
        <v>1223.3181</v>
      </c>
      <c r="O19" s="7">
        <v>1343.6657</v>
      </c>
    </row>
    <row r="20" spans="1:15" x14ac:dyDescent="0.25">
      <c r="A20" s="10"/>
      <c r="B20" s="10" t="s">
        <v>645</v>
      </c>
      <c r="C20" s="44">
        <v>70.345351999999977</v>
      </c>
      <c r="D20" s="30">
        <v>158.98120900000001</v>
      </c>
      <c r="E20" s="29">
        <v>200.03259499999999</v>
      </c>
      <c r="F20" s="29">
        <v>148.68992700000001</v>
      </c>
      <c r="G20" s="29">
        <v>145.15282099999999</v>
      </c>
      <c r="H20" s="29">
        <v>145.11093199999999</v>
      </c>
      <c r="I20" s="7">
        <v>160.381373</v>
      </c>
      <c r="J20" s="7">
        <v>107.34343800000001</v>
      </c>
      <c r="K20" s="7">
        <v>156.2209</v>
      </c>
      <c r="L20" s="7">
        <v>204.0958</v>
      </c>
      <c r="M20" s="7">
        <v>180.91749999999999</v>
      </c>
      <c r="N20" s="7">
        <v>226.965</v>
      </c>
      <c r="O20" s="7">
        <v>0</v>
      </c>
    </row>
    <row r="21" spans="1:15" hidden="1" x14ac:dyDescent="0.25">
      <c r="A21" s="9" t="s">
        <v>60</v>
      </c>
      <c r="B21" s="9" t="s">
        <v>61</v>
      </c>
      <c r="C21" s="29"/>
      <c r="D21" s="29">
        <v>34.545999999999999</v>
      </c>
      <c r="E21" s="29">
        <v>43.670999999999999</v>
      </c>
      <c r="F21" s="29">
        <v>32.268999999999998</v>
      </c>
      <c r="G21" s="29">
        <v>31.176936999999999</v>
      </c>
      <c r="H21" s="29">
        <v>31.336953999999999</v>
      </c>
      <c r="I21" s="7">
        <v>34.736023000000003</v>
      </c>
      <c r="J21" s="7">
        <v>30.760172000000001</v>
      </c>
      <c r="K21" s="7">
        <v>44.564700000000002</v>
      </c>
      <c r="L21" s="7">
        <v>58.665500000000002</v>
      </c>
      <c r="M21" s="7">
        <v>51.786000000000001</v>
      </c>
      <c r="N21" s="7">
        <v>64.749099999999999</v>
      </c>
      <c r="O21" s="7">
        <v>0</v>
      </c>
    </row>
    <row r="22" spans="1:15" hidden="1" x14ac:dyDescent="0.25">
      <c r="A22" s="9" t="s">
        <v>56</v>
      </c>
      <c r="B22" s="9" t="s">
        <v>57</v>
      </c>
      <c r="C22" s="29"/>
      <c r="D22" s="29">
        <v>50.122</v>
      </c>
      <c r="E22" s="29">
        <v>63.064999999999998</v>
      </c>
      <c r="F22" s="29">
        <v>46.88</v>
      </c>
      <c r="G22" s="29">
        <v>45.319178000000001</v>
      </c>
      <c r="H22" s="29">
        <v>45.498182999999997</v>
      </c>
      <c r="I22" s="7">
        <v>50.375999</v>
      </c>
      <c r="J22" s="7">
        <v>44.605651999999999</v>
      </c>
      <c r="K22" s="7">
        <v>65.836799999999997</v>
      </c>
      <c r="L22" s="7">
        <v>85.066100000000006</v>
      </c>
      <c r="M22" s="7">
        <v>71.83</v>
      </c>
      <c r="N22" s="7">
        <v>93.710700000000003</v>
      </c>
      <c r="O22" s="7">
        <v>0</v>
      </c>
    </row>
    <row r="23" spans="1:15" hidden="1" x14ac:dyDescent="0.25">
      <c r="A23" s="9" t="s">
        <v>58</v>
      </c>
      <c r="B23" s="9" t="s">
        <v>59</v>
      </c>
      <c r="C23" s="29"/>
      <c r="D23" s="29">
        <v>18.256</v>
      </c>
      <c r="E23" s="29">
        <v>23.363</v>
      </c>
      <c r="F23" s="29">
        <v>17.004000000000001</v>
      </c>
      <c r="G23" s="29">
        <v>16.410494</v>
      </c>
      <c r="H23" s="29">
        <v>16.538791</v>
      </c>
      <c r="I23" s="7">
        <v>18.383707999999999</v>
      </c>
      <c r="J23" s="7">
        <v>16.284655999999998</v>
      </c>
      <c r="K23" s="7">
        <v>23.5945</v>
      </c>
      <c r="L23" s="7">
        <v>31.06</v>
      </c>
      <c r="M23" s="7">
        <v>26.139500000000002</v>
      </c>
      <c r="N23" s="7">
        <v>34.213900000000002</v>
      </c>
      <c r="O23" s="7">
        <v>0</v>
      </c>
    </row>
    <row r="24" spans="1:15" hidden="1" x14ac:dyDescent="0.25">
      <c r="A24" s="9" t="s">
        <v>50</v>
      </c>
      <c r="B24" s="9" t="s">
        <v>51</v>
      </c>
      <c r="C24" s="29"/>
      <c r="D24" s="29">
        <v>3.0000000000000001E-3</v>
      </c>
      <c r="E24" s="29">
        <v>4.0000000000000001E-3</v>
      </c>
      <c r="F24" s="29">
        <v>3.0000000000000001E-3</v>
      </c>
      <c r="G24" s="29">
        <v>0.70005200000000001</v>
      </c>
      <c r="H24" s="29">
        <v>3.4640000000000001E-3</v>
      </c>
      <c r="I24" s="7">
        <v>4.202E-3</v>
      </c>
      <c r="J24" s="7">
        <v>3.5300000000000002E-3</v>
      </c>
      <c r="K24" s="7">
        <v>3.7000000000000002E-3</v>
      </c>
      <c r="L24" s="7">
        <v>1.1000000000000001E-3</v>
      </c>
      <c r="M24" s="7">
        <v>0</v>
      </c>
      <c r="N24" s="7">
        <v>1.1000000000000001E-3</v>
      </c>
      <c r="O24" s="7">
        <v>0</v>
      </c>
    </row>
    <row r="25" spans="1:15" hidden="1" x14ac:dyDescent="0.25">
      <c r="A25" s="9" t="s">
        <v>54</v>
      </c>
      <c r="B25" s="9" t="s">
        <v>55</v>
      </c>
      <c r="C25" s="29"/>
      <c r="D25" s="29">
        <v>17.23</v>
      </c>
      <c r="E25" s="29">
        <v>21.693000000000001</v>
      </c>
      <c r="F25" s="29">
        <v>16.113</v>
      </c>
      <c r="G25" s="29">
        <v>15.730062999999999</v>
      </c>
      <c r="H25" s="29">
        <v>15.634238</v>
      </c>
      <c r="I25" s="7">
        <v>17.316656999999999</v>
      </c>
      <c r="J25" s="7">
        <v>15.336202999999999</v>
      </c>
      <c r="K25" s="7">
        <v>22.214600000000001</v>
      </c>
      <c r="L25" s="7">
        <v>29.2441</v>
      </c>
      <c r="M25" s="7">
        <v>31.063600000000001</v>
      </c>
      <c r="N25" s="7">
        <v>32.224200000000003</v>
      </c>
      <c r="O25" s="7">
        <v>0</v>
      </c>
    </row>
    <row r="26" spans="1:15" hidden="1" x14ac:dyDescent="0.25">
      <c r="A26" s="9" t="s">
        <v>68</v>
      </c>
      <c r="B26" s="9" t="s">
        <v>69</v>
      </c>
      <c r="C26" s="29"/>
      <c r="D26" s="29">
        <v>0.40300000000000002</v>
      </c>
      <c r="E26" s="29">
        <v>0.43</v>
      </c>
      <c r="F26" s="29">
        <v>0.42</v>
      </c>
      <c r="G26" s="29">
        <v>1.1739999999999999</v>
      </c>
      <c r="H26" s="29">
        <v>1.0325869999999999</v>
      </c>
      <c r="I26" s="7">
        <v>1.0329999999999999</v>
      </c>
      <c r="J26" s="7">
        <v>0.35299999999999998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</row>
    <row r="27" spans="1:15" hidden="1" x14ac:dyDescent="0.25">
      <c r="A27" s="9" t="s">
        <v>52</v>
      </c>
      <c r="B27" s="9" t="s">
        <v>53</v>
      </c>
      <c r="C27" s="29"/>
      <c r="D27" s="29">
        <v>38.386209000000001</v>
      </c>
      <c r="E27" s="29">
        <v>47.806595000000002</v>
      </c>
      <c r="F27" s="29">
        <v>36.000926999999997</v>
      </c>
      <c r="G27" s="29">
        <v>34.642097</v>
      </c>
      <c r="H27" s="29">
        <v>35.066715000000002</v>
      </c>
      <c r="I27" s="7">
        <v>38.531784000000002</v>
      </c>
      <c r="J27" s="7">
        <v>2.2499999999999999E-4</v>
      </c>
      <c r="K27" s="7">
        <v>6.6E-3</v>
      </c>
      <c r="L27" s="7">
        <v>5.8999999999999997E-2</v>
      </c>
      <c r="M27" s="7">
        <v>9.8400000000000001E-2</v>
      </c>
      <c r="N27" s="7">
        <v>2.0659999999999998</v>
      </c>
      <c r="O27" s="7">
        <v>0</v>
      </c>
    </row>
    <row r="28" spans="1:15" hidden="1" x14ac:dyDescent="0.25">
      <c r="A28" s="9" t="s">
        <v>444</v>
      </c>
      <c r="B28" s="9" t="s">
        <v>445</v>
      </c>
      <c r="C28" s="29"/>
      <c r="D28" s="29">
        <v>3.5000000000000003E-2</v>
      </c>
      <c r="E28" s="29">
        <v>0</v>
      </c>
      <c r="F28" s="29">
        <v>0</v>
      </c>
      <c r="G28" s="29">
        <v>0</v>
      </c>
      <c r="H28" s="29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</row>
    <row r="29" spans="1:15" x14ac:dyDescent="0.25">
      <c r="A29" s="10"/>
      <c r="B29" s="10" t="s">
        <v>641</v>
      </c>
      <c r="C29" s="44">
        <v>185.18243950999999</v>
      </c>
      <c r="D29" s="30">
        <v>164.26499999999999</v>
      </c>
      <c r="E29" s="29">
        <v>234.01499999999999</v>
      </c>
      <c r="F29" s="29">
        <v>297.33600000000001</v>
      </c>
      <c r="G29" s="29">
        <v>310.67679399999997</v>
      </c>
      <c r="H29" s="29">
        <v>256.698373</v>
      </c>
      <c r="I29" s="7">
        <v>252.20034999999999</v>
      </c>
      <c r="J29" s="7">
        <v>239.97933800000001</v>
      </c>
      <c r="K29" s="7">
        <v>185.4778</v>
      </c>
      <c r="L29" s="7">
        <v>174.3888</v>
      </c>
      <c r="M29" s="7">
        <v>252.70099999999999</v>
      </c>
      <c r="N29" s="7">
        <v>304.3313</v>
      </c>
      <c r="O29" s="7">
        <v>284.52190000000002</v>
      </c>
    </row>
    <row r="30" spans="1:15" hidden="1" x14ac:dyDescent="0.25">
      <c r="A30" s="9" t="s">
        <v>237</v>
      </c>
      <c r="B30" s="9" t="s">
        <v>238</v>
      </c>
      <c r="C30" s="29"/>
      <c r="D30" s="29">
        <v>1.111</v>
      </c>
      <c r="E30" s="29">
        <v>1.1519999999999999</v>
      </c>
      <c r="F30" s="29">
        <v>1.0449999999999999</v>
      </c>
      <c r="G30" s="29">
        <v>0</v>
      </c>
      <c r="H30" s="29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</row>
    <row r="31" spans="1:15" hidden="1" x14ac:dyDescent="0.25">
      <c r="A31" s="9" t="s">
        <v>288</v>
      </c>
      <c r="B31" s="9" t="s">
        <v>289</v>
      </c>
      <c r="C31" s="29"/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7">
        <v>1.8900000000000001E-4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</row>
    <row r="32" spans="1:15" hidden="1" x14ac:dyDescent="0.25">
      <c r="A32" s="9" t="s">
        <v>141</v>
      </c>
      <c r="B32" s="9" t="s">
        <v>142</v>
      </c>
      <c r="C32" s="29"/>
      <c r="D32" s="29">
        <v>2.8000000000000001E-2</v>
      </c>
      <c r="E32" s="29">
        <v>0</v>
      </c>
      <c r="F32" s="29">
        <v>0</v>
      </c>
      <c r="G32" s="29">
        <v>0</v>
      </c>
      <c r="H32" s="29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</row>
    <row r="33" spans="1:15" hidden="1" x14ac:dyDescent="0.25">
      <c r="A33" s="9" t="s">
        <v>312</v>
      </c>
      <c r="B33" s="9" t="s">
        <v>313</v>
      </c>
      <c r="C33" s="29"/>
      <c r="D33" s="29">
        <v>6.0000000000000001E-3</v>
      </c>
      <c r="E33" s="29">
        <v>4.0000000000000001E-3</v>
      </c>
      <c r="F33" s="29">
        <v>1E-3</v>
      </c>
      <c r="G33" s="29">
        <v>7.0000000000000001E-3</v>
      </c>
      <c r="H33" s="29">
        <v>5.0000000000000001E-3</v>
      </c>
      <c r="I33" s="7">
        <v>6.9699999999999998E-2</v>
      </c>
      <c r="J33" s="7">
        <v>7.0999999999999994E-2</v>
      </c>
      <c r="K33" s="7">
        <v>7.3999999999999996E-2</v>
      </c>
      <c r="L33" s="7">
        <v>0</v>
      </c>
      <c r="M33" s="7">
        <v>0</v>
      </c>
      <c r="N33" s="7">
        <v>0</v>
      </c>
      <c r="O33" s="7">
        <v>0</v>
      </c>
    </row>
    <row r="34" spans="1:15" hidden="1" x14ac:dyDescent="0.25">
      <c r="A34" s="9" t="s">
        <v>294</v>
      </c>
      <c r="B34" s="9" t="s">
        <v>295</v>
      </c>
      <c r="C34" s="29"/>
      <c r="D34" s="29">
        <v>2.3E-2</v>
      </c>
      <c r="E34" s="29">
        <v>4.9000000000000002E-2</v>
      </c>
      <c r="F34" s="29">
        <v>8.3000000000000004E-2</v>
      </c>
      <c r="G34" s="29">
        <v>0.11600000000000001</v>
      </c>
      <c r="H34" s="29">
        <v>0.122</v>
      </c>
      <c r="I34" s="7">
        <v>0.10199999999999999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</row>
    <row r="35" spans="1:15" hidden="1" x14ac:dyDescent="0.25">
      <c r="A35" s="9" t="s">
        <v>193</v>
      </c>
      <c r="B35" s="9" t="s">
        <v>194</v>
      </c>
      <c r="C35" s="29"/>
      <c r="D35" s="29">
        <v>0.66500000000000004</v>
      </c>
      <c r="E35" s="29">
        <v>0.66300000000000003</v>
      </c>
      <c r="F35" s="29">
        <v>0.68500000000000005</v>
      </c>
      <c r="G35" s="29">
        <v>0.65300000000000002</v>
      </c>
      <c r="H35" s="29">
        <v>0.31151800000000002</v>
      </c>
      <c r="I35" s="7">
        <v>6.4929000000000001E-2</v>
      </c>
      <c r="J35" s="7">
        <v>0</v>
      </c>
      <c r="K35" s="7">
        <v>0</v>
      </c>
      <c r="L35" s="7">
        <v>0</v>
      </c>
      <c r="M35" s="7">
        <v>0</v>
      </c>
      <c r="N35" s="7">
        <v>1.363</v>
      </c>
      <c r="O35" s="7">
        <v>0</v>
      </c>
    </row>
    <row r="36" spans="1:15" hidden="1" x14ac:dyDescent="0.25">
      <c r="A36" s="9" t="s">
        <v>266</v>
      </c>
      <c r="B36" s="9" t="s">
        <v>267</v>
      </c>
      <c r="C36" s="29"/>
      <c r="D36" s="29">
        <v>2.5999999999999999E-2</v>
      </c>
      <c r="E36" s="29">
        <v>2.5000000000000001E-2</v>
      </c>
      <c r="F36" s="29">
        <v>0.01</v>
      </c>
      <c r="G36" s="29">
        <v>8.0000000000000002E-3</v>
      </c>
      <c r="H36" s="29">
        <v>3.0000000000000001E-3</v>
      </c>
      <c r="I36" s="7">
        <v>2.2942000000000001E-2</v>
      </c>
      <c r="J36" s="7">
        <v>0</v>
      </c>
      <c r="K36" s="7">
        <v>1.1993</v>
      </c>
      <c r="L36" s="7">
        <v>2.1116000000000001</v>
      </c>
      <c r="M36" s="7">
        <v>8.8148</v>
      </c>
      <c r="N36" s="7">
        <v>8.7050000000000001</v>
      </c>
      <c r="O36" s="7">
        <v>9.468</v>
      </c>
    </row>
    <row r="37" spans="1:15" hidden="1" x14ac:dyDescent="0.25">
      <c r="A37" s="9" t="s">
        <v>268</v>
      </c>
      <c r="B37" s="9" t="s">
        <v>269</v>
      </c>
      <c r="C37" s="29"/>
      <c r="D37" s="29">
        <v>0.154</v>
      </c>
      <c r="E37" s="29">
        <v>0.161</v>
      </c>
      <c r="F37" s="29">
        <v>0.17</v>
      </c>
      <c r="G37" s="29">
        <v>3.2000000000000001E-2</v>
      </c>
      <c r="H37" s="29">
        <v>2.1625999999999999E-2</v>
      </c>
      <c r="I37" s="7">
        <v>7.0000000000000001E-3</v>
      </c>
      <c r="J37" s="7">
        <v>1E-3</v>
      </c>
      <c r="K37" s="7">
        <v>3.0000000000000001E-3</v>
      </c>
      <c r="L37" s="7">
        <v>0</v>
      </c>
      <c r="M37" s="7">
        <v>0</v>
      </c>
      <c r="N37" s="7">
        <v>0</v>
      </c>
      <c r="O37" s="7">
        <v>0</v>
      </c>
    </row>
    <row r="38" spans="1:15" hidden="1" x14ac:dyDescent="0.25">
      <c r="A38" s="9" t="s">
        <v>80</v>
      </c>
      <c r="B38" s="9" t="s">
        <v>81</v>
      </c>
      <c r="C38" s="29"/>
      <c r="D38" s="29">
        <v>0</v>
      </c>
      <c r="E38" s="29">
        <v>0</v>
      </c>
      <c r="F38" s="29">
        <v>0</v>
      </c>
      <c r="G38" s="29">
        <v>0</v>
      </c>
      <c r="H38" s="29">
        <v>2E-3</v>
      </c>
      <c r="I38" s="7">
        <v>1.7999999999999999E-2</v>
      </c>
      <c r="J38" s="7">
        <v>3.6999999999999998E-2</v>
      </c>
      <c r="K38" s="7">
        <v>5.5E-2</v>
      </c>
      <c r="L38" s="7">
        <v>0</v>
      </c>
      <c r="M38" s="7">
        <v>0</v>
      </c>
      <c r="N38" s="7">
        <v>0</v>
      </c>
      <c r="O38" s="7">
        <v>0</v>
      </c>
    </row>
    <row r="39" spans="1:15" hidden="1" x14ac:dyDescent="0.25">
      <c r="A39" s="9" t="s">
        <v>82</v>
      </c>
      <c r="B39" s="9" t="s">
        <v>83</v>
      </c>
      <c r="C39" s="29"/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7">
        <v>6.0000000000000001E-3</v>
      </c>
      <c r="J39" s="7">
        <v>7.0000000000000001E-3</v>
      </c>
      <c r="K39" s="7">
        <v>3.3000000000000002E-2</v>
      </c>
      <c r="L39" s="7">
        <v>0</v>
      </c>
      <c r="M39" s="7">
        <v>0</v>
      </c>
      <c r="N39" s="7">
        <v>0</v>
      </c>
      <c r="O39" s="7">
        <v>0</v>
      </c>
    </row>
    <row r="40" spans="1:15" hidden="1" x14ac:dyDescent="0.25">
      <c r="A40" s="9" t="s">
        <v>318</v>
      </c>
      <c r="B40" s="9" t="s">
        <v>319</v>
      </c>
      <c r="C40" s="29"/>
      <c r="D40" s="29">
        <v>3.0000000000000001E-3</v>
      </c>
      <c r="E40" s="29">
        <v>3.0000000000000001E-3</v>
      </c>
      <c r="F40" s="29">
        <v>3.0000000000000001E-3</v>
      </c>
      <c r="G40" s="29">
        <v>5.0000000000000001E-3</v>
      </c>
      <c r="H40" s="29">
        <v>0</v>
      </c>
      <c r="I40" s="7">
        <v>1E-3</v>
      </c>
      <c r="J40" s="7">
        <v>0.114</v>
      </c>
      <c r="K40" s="7">
        <v>5.8000000000000003E-2</v>
      </c>
      <c r="L40" s="7">
        <v>0</v>
      </c>
      <c r="M40" s="7">
        <v>0</v>
      </c>
      <c r="N40" s="7">
        <v>0</v>
      </c>
      <c r="O40" s="7">
        <v>0</v>
      </c>
    </row>
    <row r="41" spans="1:15" hidden="1" x14ac:dyDescent="0.25">
      <c r="A41" s="9" t="s">
        <v>191</v>
      </c>
      <c r="B41" s="9" t="s">
        <v>192</v>
      </c>
      <c r="C41" s="29"/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</row>
    <row r="42" spans="1:15" hidden="1" x14ac:dyDescent="0.25">
      <c r="A42" s="9" t="s">
        <v>239</v>
      </c>
      <c r="B42" s="9" t="s">
        <v>240</v>
      </c>
      <c r="C42" s="29"/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1:15" hidden="1" x14ac:dyDescent="0.25">
      <c r="A43" s="9" t="s">
        <v>185</v>
      </c>
      <c r="B43" s="9" t="s">
        <v>186</v>
      </c>
      <c r="C43" s="29"/>
      <c r="D43" s="29">
        <v>1.4510000000000001</v>
      </c>
      <c r="E43" s="29">
        <v>0.71499999999999997</v>
      </c>
      <c r="F43" s="29">
        <v>10.946999999999999</v>
      </c>
      <c r="G43" s="29">
        <v>9.8403899999999993</v>
      </c>
      <c r="H43" s="29">
        <v>9.4746000000000006</v>
      </c>
      <c r="I43" s="7">
        <v>7.9230900000000002</v>
      </c>
      <c r="J43" s="7">
        <v>8.2328799999999998</v>
      </c>
      <c r="K43" s="7">
        <v>6.0229999999999997</v>
      </c>
      <c r="L43" s="7">
        <v>0.68410000000000004</v>
      </c>
      <c r="M43" s="7">
        <v>1.4359999999999999</v>
      </c>
      <c r="N43" s="7">
        <v>7.4999999999999997E-2</v>
      </c>
      <c r="O43" s="7">
        <v>6.165</v>
      </c>
    </row>
    <row r="44" spans="1:15" hidden="1" x14ac:dyDescent="0.25">
      <c r="A44" s="9" t="s">
        <v>92</v>
      </c>
      <c r="B44" s="9" t="s">
        <v>93</v>
      </c>
      <c r="C44" s="29"/>
      <c r="D44" s="29">
        <v>0</v>
      </c>
      <c r="E44" s="29">
        <v>6.0000000000000001E-3</v>
      </c>
      <c r="F44" s="29">
        <v>1.2999999999999999E-2</v>
      </c>
      <c r="G44" s="29">
        <v>0</v>
      </c>
      <c r="H44" s="29">
        <v>0</v>
      </c>
      <c r="I44" s="7">
        <v>1E-3</v>
      </c>
      <c r="J44" s="7">
        <v>1E-3</v>
      </c>
      <c r="K44" s="7">
        <v>2E-3</v>
      </c>
      <c r="L44" s="7">
        <v>0</v>
      </c>
      <c r="M44" s="7">
        <v>0</v>
      </c>
      <c r="N44" s="7">
        <v>0</v>
      </c>
      <c r="O44" s="7">
        <v>0</v>
      </c>
    </row>
    <row r="45" spans="1:15" hidden="1" x14ac:dyDescent="0.25">
      <c r="A45" s="9" t="s">
        <v>338</v>
      </c>
      <c r="B45" s="9" t="s">
        <v>339</v>
      </c>
      <c r="C45" s="29"/>
      <c r="D45" s="29">
        <v>2.1999999999999999E-2</v>
      </c>
      <c r="E45" s="29">
        <v>0.01</v>
      </c>
      <c r="F45" s="29">
        <v>0.01</v>
      </c>
      <c r="G45" s="29">
        <v>0.01</v>
      </c>
      <c r="H45" s="29">
        <v>5.0000000000000001E-3</v>
      </c>
      <c r="I45" s="7">
        <v>1E-3</v>
      </c>
      <c r="J45" s="7">
        <v>2E-3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</row>
    <row r="46" spans="1:15" hidden="1" x14ac:dyDescent="0.25">
      <c r="A46" s="9" t="s">
        <v>552</v>
      </c>
      <c r="B46" s="9" t="s">
        <v>553</v>
      </c>
      <c r="C46" s="29"/>
      <c r="D46" s="29">
        <v>8.9999999999999993E-3</v>
      </c>
      <c r="E46" s="29">
        <v>8.9999999999999993E-3</v>
      </c>
      <c r="F46" s="29">
        <v>1.0999999999999999E-2</v>
      </c>
      <c r="G46" s="29">
        <v>1.2999999999999999E-2</v>
      </c>
      <c r="H46" s="29">
        <v>0.01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</row>
    <row r="47" spans="1:15" hidden="1" x14ac:dyDescent="0.25">
      <c r="A47" s="9" t="s">
        <v>241</v>
      </c>
      <c r="B47" s="9" t="s">
        <v>241</v>
      </c>
      <c r="C47" s="29"/>
      <c r="D47" s="29">
        <v>2E-3</v>
      </c>
      <c r="E47" s="29">
        <v>2E-3</v>
      </c>
      <c r="F47" s="29">
        <v>2E-3</v>
      </c>
      <c r="G47" s="29">
        <v>2E-3</v>
      </c>
      <c r="H47" s="29">
        <v>1.454E-3</v>
      </c>
      <c r="I47" s="7">
        <v>0</v>
      </c>
      <c r="J47" s="7">
        <v>6.4000000000000001E-2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</row>
    <row r="48" spans="1:15" hidden="1" x14ac:dyDescent="0.25">
      <c r="A48" s="9" t="s">
        <v>222</v>
      </c>
      <c r="B48" s="9" t="s">
        <v>222</v>
      </c>
      <c r="C48" s="29"/>
      <c r="D48" s="29">
        <v>0</v>
      </c>
      <c r="E48" s="29">
        <v>0</v>
      </c>
      <c r="F48" s="29">
        <v>2.5999999999999999E-2</v>
      </c>
      <c r="G48" s="29">
        <v>0.02</v>
      </c>
      <c r="H48" s="29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</row>
    <row r="49" spans="1:15" hidden="1" x14ac:dyDescent="0.25">
      <c r="A49" s="9" t="s">
        <v>218</v>
      </c>
      <c r="B49" s="9" t="s">
        <v>219</v>
      </c>
      <c r="C49" s="29"/>
      <c r="D49" s="29">
        <v>19.870999999999999</v>
      </c>
      <c r="E49" s="29">
        <v>17.404</v>
      </c>
      <c r="F49" s="29">
        <v>15.631</v>
      </c>
      <c r="G49" s="29">
        <v>2.4367700000000001</v>
      </c>
      <c r="H49" s="29">
        <v>2.2435700000000001</v>
      </c>
      <c r="I49" s="7">
        <v>0.28372999999999998</v>
      </c>
      <c r="J49" s="7">
        <v>22.935199999999998</v>
      </c>
      <c r="K49" s="7">
        <v>23.025200000000002</v>
      </c>
      <c r="L49" s="7">
        <v>26.947500000000002</v>
      </c>
      <c r="M49" s="7">
        <v>28.023</v>
      </c>
      <c r="N49" s="7">
        <v>23.494900000000001</v>
      </c>
      <c r="O49" s="7">
        <v>22.194800000000001</v>
      </c>
    </row>
    <row r="50" spans="1:15" hidden="1" x14ac:dyDescent="0.25">
      <c r="A50" s="9" t="s">
        <v>216</v>
      </c>
      <c r="B50" s="9" t="s">
        <v>216</v>
      </c>
      <c r="C50" s="29"/>
      <c r="D50" s="29">
        <v>1.2E-2</v>
      </c>
      <c r="E50" s="29">
        <v>2E-3</v>
      </c>
      <c r="F50" s="29">
        <v>0</v>
      </c>
      <c r="G50" s="29">
        <v>0</v>
      </c>
      <c r="H50" s="29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</row>
    <row r="51" spans="1:15" hidden="1" x14ac:dyDescent="0.25">
      <c r="A51" s="9" t="s">
        <v>548</v>
      </c>
      <c r="B51" s="9" t="s">
        <v>549</v>
      </c>
      <c r="C51" s="29"/>
      <c r="D51" s="29">
        <v>4.0000000000000001E-3</v>
      </c>
      <c r="E51" s="29">
        <v>4.0000000000000001E-3</v>
      </c>
      <c r="F51" s="29">
        <v>4.0000000000000001E-3</v>
      </c>
      <c r="G51" s="29">
        <v>7.0000000000000001E-3</v>
      </c>
      <c r="H51" s="29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</row>
    <row r="52" spans="1:15" hidden="1" x14ac:dyDescent="0.25">
      <c r="A52" s="9" t="s">
        <v>212</v>
      </c>
      <c r="B52" s="9" t="s">
        <v>213</v>
      </c>
      <c r="C52" s="29"/>
      <c r="D52" s="29">
        <v>3.5640000000000001</v>
      </c>
      <c r="E52" s="29">
        <v>3.7570000000000001</v>
      </c>
      <c r="F52" s="29">
        <v>3.6509999999999998</v>
      </c>
      <c r="G52" s="29">
        <v>3.9022999999999999</v>
      </c>
      <c r="H52" s="29">
        <v>3.6234280000000001</v>
      </c>
      <c r="I52" s="7">
        <v>2.102754</v>
      </c>
      <c r="J52" s="7">
        <v>2.3877000000000002</v>
      </c>
      <c r="K52" s="7">
        <v>0.73380000000000001</v>
      </c>
      <c r="L52" s="7">
        <v>0.83199999999999996</v>
      </c>
      <c r="M52" s="7">
        <v>0.871</v>
      </c>
      <c r="N52" s="7">
        <v>0.72750000000000004</v>
      </c>
      <c r="O52" s="7">
        <v>0.68669999999999998</v>
      </c>
    </row>
    <row r="53" spans="1:15" hidden="1" x14ac:dyDescent="0.25">
      <c r="A53" s="9" t="s">
        <v>229</v>
      </c>
      <c r="B53" s="9" t="s">
        <v>230</v>
      </c>
      <c r="C53" s="29"/>
      <c r="D53" s="29">
        <v>2.5000000000000001E-2</v>
      </c>
      <c r="E53" s="29">
        <v>2.4E-2</v>
      </c>
      <c r="F53" s="29">
        <v>2.8000000000000001E-2</v>
      </c>
      <c r="G53" s="29">
        <v>3.5000000000000003E-2</v>
      </c>
      <c r="H53" s="29">
        <v>4.9000000000000002E-2</v>
      </c>
      <c r="I53" s="7">
        <v>3.9699999999999999E-2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</row>
    <row r="54" spans="1:15" hidden="1" x14ac:dyDescent="0.25">
      <c r="A54" s="9" t="s">
        <v>211</v>
      </c>
      <c r="B54" s="9" t="s">
        <v>211</v>
      </c>
      <c r="C54" s="29"/>
      <c r="D54" s="29">
        <v>2.39</v>
      </c>
      <c r="E54" s="29">
        <v>4.7949999999999999</v>
      </c>
      <c r="F54" s="29">
        <v>4.3570000000000002</v>
      </c>
      <c r="G54" s="29">
        <v>3.1930999999999998</v>
      </c>
      <c r="H54" s="29">
        <v>3.643513</v>
      </c>
      <c r="I54" s="7">
        <v>2.2246139999999999</v>
      </c>
      <c r="J54" s="7">
        <v>1.5249999999999999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</row>
    <row r="55" spans="1:15" hidden="1" x14ac:dyDescent="0.25">
      <c r="A55" s="9" t="s">
        <v>187</v>
      </c>
      <c r="B55" s="9" t="s">
        <v>188</v>
      </c>
      <c r="C55" s="29"/>
      <c r="D55" s="29">
        <v>16.202000000000002</v>
      </c>
      <c r="E55" s="29">
        <v>10.134</v>
      </c>
      <c r="F55" s="29">
        <v>9.3230000000000004</v>
      </c>
      <c r="G55" s="29">
        <v>3.50149</v>
      </c>
      <c r="H55" s="29">
        <v>3.9266100000000002</v>
      </c>
      <c r="I55" s="7">
        <v>2.6296200000000001</v>
      </c>
      <c r="J55" s="7">
        <v>2.5474000000000001</v>
      </c>
      <c r="K55" s="7">
        <v>2.3384999999999998</v>
      </c>
      <c r="L55" s="7">
        <v>1.903</v>
      </c>
      <c r="M55" s="7">
        <v>2.3428</v>
      </c>
      <c r="N55" s="7">
        <v>4.4710000000000001</v>
      </c>
      <c r="O55" s="7">
        <v>4.5620000000000003</v>
      </c>
    </row>
    <row r="56" spans="1:15" hidden="1" x14ac:dyDescent="0.25">
      <c r="A56" s="9" t="s">
        <v>276</v>
      </c>
      <c r="B56" s="9" t="s">
        <v>277</v>
      </c>
      <c r="C56" s="29"/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7">
        <v>0</v>
      </c>
      <c r="J56" s="7">
        <v>0</v>
      </c>
      <c r="K56" s="7">
        <v>6.9119999999999999</v>
      </c>
      <c r="L56" s="7">
        <v>6.4059999999999997</v>
      </c>
      <c r="M56" s="7">
        <v>5.0780000000000003</v>
      </c>
      <c r="N56" s="7">
        <v>10.06</v>
      </c>
      <c r="O56" s="7">
        <v>10.032999999999999</v>
      </c>
    </row>
    <row r="57" spans="1:15" hidden="1" x14ac:dyDescent="0.25">
      <c r="A57" s="9" t="s">
        <v>125</v>
      </c>
      <c r="B57" s="9" t="s">
        <v>126</v>
      </c>
      <c r="C57" s="29"/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7">
        <v>0.32300000000000001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</row>
    <row r="58" spans="1:15" hidden="1" x14ac:dyDescent="0.25">
      <c r="A58" s="9" t="s">
        <v>210</v>
      </c>
      <c r="B58" s="9" t="s">
        <v>210</v>
      </c>
      <c r="C58" s="29"/>
      <c r="D58" s="29">
        <v>0.47799999999999998</v>
      </c>
      <c r="E58" s="29">
        <v>0.625</v>
      </c>
      <c r="F58" s="29">
        <v>0.76900000000000002</v>
      </c>
      <c r="G58" s="29">
        <v>1.1160000000000001</v>
      </c>
      <c r="H58" s="29">
        <v>1.296</v>
      </c>
      <c r="I58" s="7">
        <v>1.167</v>
      </c>
      <c r="J58" s="7">
        <v>0.63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</row>
    <row r="59" spans="1:15" hidden="1" x14ac:dyDescent="0.25">
      <c r="A59" s="9" t="s">
        <v>242</v>
      </c>
      <c r="B59" s="9" t="s">
        <v>243</v>
      </c>
      <c r="C59" s="29"/>
      <c r="D59" s="29">
        <v>0</v>
      </c>
      <c r="E59" s="29">
        <v>0</v>
      </c>
      <c r="F59" s="29">
        <v>7.6999999999999999E-2</v>
      </c>
      <c r="G59" s="29">
        <v>1.3149999999999999</v>
      </c>
      <c r="H59" s="29">
        <v>1.4810000000000001</v>
      </c>
      <c r="I59" s="7">
        <v>1.365</v>
      </c>
      <c r="J59" s="7">
        <v>1.766</v>
      </c>
      <c r="K59" s="7">
        <v>1.8819999999999999</v>
      </c>
      <c r="L59" s="7">
        <v>1.1060000000000001</v>
      </c>
      <c r="M59" s="7">
        <v>1.375</v>
      </c>
      <c r="N59" s="7">
        <v>1.359</v>
      </c>
      <c r="O59" s="7">
        <v>1.0289999999999999</v>
      </c>
    </row>
    <row r="60" spans="1:15" hidden="1" x14ac:dyDescent="0.25">
      <c r="A60" s="9" t="s">
        <v>546</v>
      </c>
      <c r="B60" s="9" t="s">
        <v>547</v>
      </c>
      <c r="C60" s="29"/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</row>
    <row r="61" spans="1:15" hidden="1" x14ac:dyDescent="0.25">
      <c r="A61" s="9" t="s">
        <v>88</v>
      </c>
      <c r="B61" s="9" t="s">
        <v>89</v>
      </c>
      <c r="C61" s="29"/>
      <c r="D61" s="29">
        <v>8.5679999999999996</v>
      </c>
      <c r="E61" s="29">
        <v>8.7089999999999996</v>
      </c>
      <c r="F61" s="29">
        <v>8.2170000000000005</v>
      </c>
      <c r="G61" s="29">
        <v>6.476</v>
      </c>
      <c r="H61" s="29">
        <v>7.30572</v>
      </c>
      <c r="I61" s="7">
        <v>5.3333469999999998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</row>
    <row r="62" spans="1:15" hidden="1" x14ac:dyDescent="0.25">
      <c r="A62" s="9" t="s">
        <v>167</v>
      </c>
      <c r="B62" s="9" t="s">
        <v>168</v>
      </c>
      <c r="C62" s="29"/>
      <c r="D62" s="29">
        <v>0.192</v>
      </c>
      <c r="E62" s="29">
        <v>0.159</v>
      </c>
      <c r="F62" s="29">
        <v>0.159</v>
      </c>
      <c r="G62" s="29">
        <v>0.246</v>
      </c>
      <c r="H62" s="29">
        <v>0.25900000000000001</v>
      </c>
      <c r="I62" s="7">
        <v>0.28199999999999997</v>
      </c>
      <c r="J62" s="7">
        <v>0.30599999999999999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</row>
    <row r="63" spans="1:15" hidden="1" x14ac:dyDescent="0.25">
      <c r="A63" s="9" t="s">
        <v>163</v>
      </c>
      <c r="B63" s="9" t="s">
        <v>164</v>
      </c>
      <c r="C63" s="29"/>
      <c r="D63" s="29">
        <v>9.218</v>
      </c>
      <c r="E63" s="26">
        <v>4.6349999999999998</v>
      </c>
      <c r="F63" s="29">
        <v>4.3769999999999998</v>
      </c>
      <c r="G63" s="29">
        <v>5.2061999999999999</v>
      </c>
      <c r="H63" s="29">
        <v>6.9379999999999997</v>
      </c>
      <c r="I63" s="7">
        <v>5.3492430000000004</v>
      </c>
      <c r="J63" s="7">
        <v>1.4938</v>
      </c>
      <c r="K63" s="7">
        <v>2.0091999999999999</v>
      </c>
      <c r="L63" s="7">
        <v>3.5116999999999998</v>
      </c>
      <c r="M63" s="7">
        <v>16.610499999999998</v>
      </c>
      <c r="N63" s="7">
        <v>16.277000000000001</v>
      </c>
      <c r="O63" s="7">
        <v>17.087</v>
      </c>
    </row>
    <row r="64" spans="1:15" hidden="1" x14ac:dyDescent="0.25">
      <c r="A64" s="9" t="s">
        <v>244</v>
      </c>
      <c r="B64" s="9" t="s">
        <v>245</v>
      </c>
      <c r="C64" s="29"/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7">
        <v>0</v>
      </c>
      <c r="J64" s="7">
        <v>1E-3</v>
      </c>
      <c r="K64" s="7">
        <v>1E-3</v>
      </c>
      <c r="L64" s="7">
        <v>0</v>
      </c>
      <c r="M64" s="7">
        <v>0</v>
      </c>
      <c r="N64" s="7">
        <v>0</v>
      </c>
      <c r="O64" s="7">
        <v>0</v>
      </c>
    </row>
    <row r="65" spans="1:15" hidden="1" x14ac:dyDescent="0.25">
      <c r="A65" s="9" t="s">
        <v>111</v>
      </c>
      <c r="B65" s="9" t="s">
        <v>112</v>
      </c>
      <c r="C65" s="29"/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7">
        <v>1.4E-2</v>
      </c>
      <c r="J65" s="7">
        <v>0</v>
      </c>
      <c r="K65" s="7">
        <v>8.9099999999999999E-2</v>
      </c>
      <c r="L65" s="7">
        <v>0.05</v>
      </c>
      <c r="M65" s="7">
        <v>0.30099999999999999</v>
      </c>
      <c r="N65" s="7">
        <v>0.27900000000000003</v>
      </c>
      <c r="O65" s="7">
        <v>0.29099999999999998</v>
      </c>
    </row>
    <row r="66" spans="1:15" hidden="1" x14ac:dyDescent="0.25">
      <c r="A66" s="9" t="s">
        <v>227</v>
      </c>
      <c r="B66" s="9" t="s">
        <v>228</v>
      </c>
      <c r="C66" s="29"/>
      <c r="D66" s="29">
        <v>0</v>
      </c>
      <c r="E66" s="29">
        <v>0</v>
      </c>
      <c r="F66" s="29">
        <v>1E-3</v>
      </c>
      <c r="G66" s="29">
        <v>1E-3</v>
      </c>
      <c r="H66" s="29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</row>
    <row r="67" spans="1:15" hidden="1" x14ac:dyDescent="0.25">
      <c r="A67" s="9" t="s">
        <v>115</v>
      </c>
      <c r="B67" s="9" t="s">
        <v>116</v>
      </c>
      <c r="C67" s="29"/>
      <c r="D67" s="29">
        <v>3.52</v>
      </c>
      <c r="E67" s="29">
        <v>1.84</v>
      </c>
      <c r="F67" s="29">
        <v>1.5980000000000001</v>
      </c>
      <c r="G67" s="29">
        <v>1.4019999999999999</v>
      </c>
      <c r="H67" s="29">
        <v>2.2486000000000002</v>
      </c>
      <c r="I67" s="7">
        <v>1.7406170000000001</v>
      </c>
      <c r="J67" s="7">
        <v>3.6900000000000002E-2</v>
      </c>
      <c r="K67" s="7">
        <v>1.7743</v>
      </c>
      <c r="L67" s="7">
        <v>3.3153999999999999</v>
      </c>
      <c r="M67" s="7">
        <v>18.122599999999998</v>
      </c>
      <c r="N67" s="7">
        <v>19.417000000000002</v>
      </c>
      <c r="O67" s="7">
        <v>20.79</v>
      </c>
    </row>
    <row r="68" spans="1:15" hidden="1" x14ac:dyDescent="0.25">
      <c r="A68" s="9" t="s">
        <v>292</v>
      </c>
      <c r="B68" s="9" t="s">
        <v>293</v>
      </c>
      <c r="C68" s="29"/>
      <c r="D68" s="29">
        <v>1.9E-2</v>
      </c>
      <c r="E68" s="29">
        <v>1E-3</v>
      </c>
      <c r="F68" s="29">
        <v>5.1999999999999998E-2</v>
      </c>
      <c r="G68" s="29">
        <v>6.7000000000000004E-2</v>
      </c>
      <c r="H68" s="29">
        <v>0.1158</v>
      </c>
      <c r="I68" s="7">
        <v>2.0400000000000001E-2</v>
      </c>
      <c r="J68" s="7">
        <v>0.01</v>
      </c>
      <c r="K68" s="7">
        <v>2.3E-2</v>
      </c>
      <c r="L68" s="7">
        <v>0</v>
      </c>
      <c r="M68" s="7">
        <v>0</v>
      </c>
      <c r="N68" s="7">
        <v>0</v>
      </c>
      <c r="O68" s="7">
        <v>0</v>
      </c>
    </row>
    <row r="69" spans="1:15" hidden="1" x14ac:dyDescent="0.25">
      <c r="A69" s="9" t="s">
        <v>310</v>
      </c>
      <c r="B69" s="9" t="s">
        <v>311</v>
      </c>
      <c r="C69" s="29"/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7">
        <v>0</v>
      </c>
      <c r="J69" s="7">
        <v>0</v>
      </c>
      <c r="K69" s="7">
        <v>0</v>
      </c>
      <c r="L69" s="7">
        <v>1.917</v>
      </c>
      <c r="M69" s="7">
        <v>3.0760000000000001</v>
      </c>
      <c r="N69" s="7">
        <v>2.169</v>
      </c>
      <c r="O69" s="7">
        <v>1.756</v>
      </c>
    </row>
    <row r="70" spans="1:15" hidden="1" x14ac:dyDescent="0.25">
      <c r="A70" s="9" t="s">
        <v>254</v>
      </c>
      <c r="B70" s="9" t="s">
        <v>255</v>
      </c>
      <c r="C70" s="29"/>
      <c r="D70" s="29">
        <v>2E-3</v>
      </c>
      <c r="E70" s="29">
        <v>0</v>
      </c>
      <c r="F70" s="29">
        <v>3.0000000000000001E-3</v>
      </c>
      <c r="G70" s="29">
        <v>4.0000000000000001E-3</v>
      </c>
      <c r="H70" s="29">
        <v>7.9000000000000008E-3</v>
      </c>
      <c r="I70" s="7">
        <v>8.9999999999999993E-3</v>
      </c>
      <c r="J70" s="7">
        <v>1.9800000000000002E-2</v>
      </c>
      <c r="K70" s="7">
        <v>1.2699999999999999E-2</v>
      </c>
      <c r="L70" s="7">
        <v>0</v>
      </c>
      <c r="M70" s="7">
        <v>0</v>
      </c>
      <c r="N70" s="7">
        <v>0</v>
      </c>
      <c r="O70" s="7">
        <v>0</v>
      </c>
    </row>
    <row r="71" spans="1:15" hidden="1" x14ac:dyDescent="0.25">
      <c r="A71" s="9" t="s">
        <v>344</v>
      </c>
      <c r="B71" s="9" t="s">
        <v>345</v>
      </c>
      <c r="C71" s="29"/>
      <c r="D71" s="29">
        <v>6.0000000000000001E-3</v>
      </c>
      <c r="E71" s="29">
        <v>4.0000000000000001E-3</v>
      </c>
      <c r="F71" s="29">
        <v>5.0000000000000001E-3</v>
      </c>
      <c r="G71" s="29">
        <v>5.0000000000000001E-3</v>
      </c>
      <c r="H71" s="29">
        <v>0</v>
      </c>
      <c r="I71" s="7">
        <v>2.2760039999999999</v>
      </c>
      <c r="J71" s="7">
        <v>8.4712999999999994</v>
      </c>
      <c r="K71" s="7">
        <v>9.73</v>
      </c>
      <c r="L71" s="7">
        <v>4.2159000000000004</v>
      </c>
      <c r="M71" s="7">
        <v>5.2255000000000003</v>
      </c>
      <c r="N71" s="7">
        <v>5.1660000000000004</v>
      </c>
      <c r="O71" s="7">
        <v>5.1390000000000002</v>
      </c>
    </row>
    <row r="72" spans="1:15" hidden="1" x14ac:dyDescent="0.25">
      <c r="A72" s="9" t="s">
        <v>330</v>
      </c>
      <c r="B72" s="9" t="s">
        <v>331</v>
      </c>
      <c r="C72" s="29"/>
      <c r="D72" s="29">
        <v>2.1000000000000001E-2</v>
      </c>
      <c r="E72" s="29">
        <v>2.1999999999999999E-2</v>
      </c>
      <c r="F72" s="29">
        <v>2.8000000000000001E-2</v>
      </c>
      <c r="G72" s="29">
        <v>3.2000000000000001E-2</v>
      </c>
      <c r="H72" s="29">
        <v>2.5000000000000001E-2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</row>
    <row r="73" spans="1:15" hidden="1" x14ac:dyDescent="0.25">
      <c r="A73" s="9" t="s">
        <v>139</v>
      </c>
      <c r="B73" s="9" t="s">
        <v>140</v>
      </c>
      <c r="C73" s="29"/>
      <c r="D73" s="29">
        <v>0.20200000000000001</v>
      </c>
      <c r="E73" s="29">
        <v>0.16600000000000001</v>
      </c>
      <c r="F73" s="29">
        <v>0.20499999999999999</v>
      </c>
      <c r="G73" s="29">
        <v>0.24399999999999999</v>
      </c>
      <c r="H73" s="29">
        <v>0.19800000000000001</v>
      </c>
      <c r="I73" s="7">
        <v>1.9E-2</v>
      </c>
      <c r="J73" s="7">
        <v>2.5999999999999999E-2</v>
      </c>
      <c r="K73" s="7">
        <v>2.3241000000000001</v>
      </c>
      <c r="L73" s="7">
        <v>1.9419999999999999</v>
      </c>
      <c r="M73" s="7">
        <v>3.6659999999999999</v>
      </c>
      <c r="N73" s="7">
        <v>4.0880000000000001</v>
      </c>
      <c r="O73" s="7">
        <v>4.0670000000000002</v>
      </c>
    </row>
    <row r="74" spans="1:15" hidden="1" x14ac:dyDescent="0.25">
      <c r="A74" s="9" t="s">
        <v>209</v>
      </c>
      <c r="B74" s="9" t="s">
        <v>209</v>
      </c>
      <c r="C74" s="29"/>
      <c r="D74" s="29">
        <v>1.2E-2</v>
      </c>
      <c r="E74" s="29">
        <v>0</v>
      </c>
      <c r="F74" s="29">
        <v>0</v>
      </c>
      <c r="G74" s="29">
        <v>0</v>
      </c>
      <c r="H74" s="29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</row>
    <row r="75" spans="1:15" hidden="1" x14ac:dyDescent="0.25">
      <c r="A75" s="9" t="s">
        <v>235</v>
      </c>
      <c r="B75" s="9" t="s">
        <v>236</v>
      </c>
      <c r="C75" s="29"/>
      <c r="D75" s="29">
        <v>0</v>
      </c>
      <c r="E75" s="29">
        <v>0</v>
      </c>
      <c r="F75" s="29">
        <v>0.61499999999999999</v>
      </c>
      <c r="G75" s="29">
        <v>10.692</v>
      </c>
      <c r="H75" s="29">
        <v>11.912000000000001</v>
      </c>
      <c r="I75" s="7">
        <v>8.8290000000000006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</row>
    <row r="76" spans="1:15" hidden="1" x14ac:dyDescent="0.25">
      <c r="A76" s="9" t="s">
        <v>264</v>
      </c>
      <c r="B76" s="9" t="s">
        <v>265</v>
      </c>
      <c r="C76" s="29"/>
      <c r="D76" s="29">
        <v>0.54400000000000004</v>
      </c>
      <c r="E76" s="29">
        <v>0.56999999999999995</v>
      </c>
      <c r="F76" s="29">
        <v>0.46899999999999997</v>
      </c>
      <c r="G76" s="29">
        <v>0.42599999999999999</v>
      </c>
      <c r="H76" s="29">
        <v>0.96120000000000005</v>
      </c>
      <c r="I76" s="7">
        <v>0.90710000000000002</v>
      </c>
      <c r="J76" s="7">
        <v>6.0000000000000001E-3</v>
      </c>
      <c r="K76" s="7">
        <v>0.01</v>
      </c>
      <c r="L76" s="7">
        <v>0</v>
      </c>
      <c r="M76" s="7">
        <v>0</v>
      </c>
      <c r="N76" s="7">
        <v>0</v>
      </c>
      <c r="O76" s="7">
        <v>0</v>
      </c>
    </row>
    <row r="77" spans="1:15" hidden="1" x14ac:dyDescent="0.25">
      <c r="A77" s="9" t="s">
        <v>340</v>
      </c>
      <c r="B77" s="9" t="s">
        <v>341</v>
      </c>
      <c r="C77" s="29"/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</row>
    <row r="78" spans="1:15" hidden="1" x14ac:dyDescent="0.25">
      <c r="A78" s="9" t="s">
        <v>208</v>
      </c>
      <c r="B78" s="9" t="s">
        <v>208</v>
      </c>
      <c r="C78" s="29"/>
      <c r="D78" s="29">
        <v>1E-3</v>
      </c>
      <c r="E78" s="29">
        <v>1E-3</v>
      </c>
      <c r="F78" s="29">
        <v>1E-3</v>
      </c>
      <c r="G78" s="29">
        <v>0</v>
      </c>
      <c r="H78" s="29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</row>
    <row r="79" spans="1:15" hidden="1" x14ac:dyDescent="0.25">
      <c r="A79" s="9" t="s">
        <v>107</v>
      </c>
      <c r="B79" s="9" t="s">
        <v>108</v>
      </c>
      <c r="C79" s="29"/>
      <c r="D79" s="29">
        <v>2.5539999999999998</v>
      </c>
      <c r="E79" s="29">
        <v>0.86699999999999999</v>
      </c>
      <c r="F79" s="29">
        <v>0.76700000000000002</v>
      </c>
      <c r="G79" s="29">
        <v>0.80500000000000005</v>
      </c>
      <c r="H79" s="29">
        <v>1.4753000000000001</v>
      </c>
      <c r="I79" s="7">
        <v>1.5155000000000001</v>
      </c>
      <c r="J79" s="7">
        <v>0.95899999999999996</v>
      </c>
      <c r="K79" s="7">
        <v>2.6840000000000002</v>
      </c>
      <c r="L79" s="7">
        <v>2.7029999999999998</v>
      </c>
      <c r="M79" s="7">
        <v>11.274800000000001</v>
      </c>
      <c r="N79" s="7">
        <v>13.417999999999999</v>
      </c>
      <c r="O79" s="7">
        <v>13.894</v>
      </c>
    </row>
    <row r="80" spans="1:15" hidden="1" x14ac:dyDescent="0.25">
      <c r="A80" s="9" t="s">
        <v>181</v>
      </c>
      <c r="B80" s="9" t="s">
        <v>182</v>
      </c>
      <c r="C80" s="29"/>
      <c r="D80" s="29">
        <v>0.02</v>
      </c>
      <c r="E80" s="29">
        <v>1E-3</v>
      </c>
      <c r="F80" s="29">
        <v>2.1000000000000001E-2</v>
      </c>
      <c r="G80" s="29">
        <v>0.03</v>
      </c>
      <c r="H80" s="29">
        <v>4.5600000000000002E-2</v>
      </c>
      <c r="I80" s="7">
        <v>0.36399999999999999</v>
      </c>
      <c r="J80" s="7">
        <v>0.28000000000000003</v>
      </c>
      <c r="K80" s="7">
        <v>0.10199999999999999</v>
      </c>
      <c r="L80" s="7">
        <v>0</v>
      </c>
      <c r="M80" s="7">
        <v>0</v>
      </c>
      <c r="N80" s="7">
        <v>0</v>
      </c>
      <c r="O80" s="7">
        <v>0</v>
      </c>
    </row>
    <row r="81" spans="1:15" hidden="1" x14ac:dyDescent="0.25">
      <c r="A81" s="9" t="s">
        <v>280</v>
      </c>
      <c r="B81" s="9" t="s">
        <v>281</v>
      </c>
      <c r="C81" s="29"/>
      <c r="D81" s="29">
        <v>0.14599999999999999</v>
      </c>
      <c r="E81" s="29">
        <v>0.13200000000000001</v>
      </c>
      <c r="F81" s="29">
        <v>0.17</v>
      </c>
      <c r="G81" s="29">
        <v>0.13500000000000001</v>
      </c>
      <c r="H81" s="29">
        <v>0</v>
      </c>
      <c r="I81" s="7">
        <v>2.12</v>
      </c>
      <c r="J81" s="7">
        <v>7.9329999999999998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</row>
    <row r="82" spans="1:15" hidden="1" x14ac:dyDescent="0.25">
      <c r="A82" s="9" t="s">
        <v>183</v>
      </c>
      <c r="B82" s="9" t="s">
        <v>184</v>
      </c>
      <c r="C82" s="29"/>
      <c r="D82" s="29">
        <v>0.29699999999999999</v>
      </c>
      <c r="E82" s="29">
        <v>0.29599999999999999</v>
      </c>
      <c r="F82" s="29">
        <v>0.36699999999999999</v>
      </c>
      <c r="G82" s="29">
        <v>0.43</v>
      </c>
      <c r="H82" s="29">
        <v>0.36</v>
      </c>
      <c r="I82" s="7">
        <v>3.9699999999999999E-2</v>
      </c>
      <c r="J82" s="7">
        <v>0</v>
      </c>
      <c r="K82" s="7">
        <v>5.0000000000000001E-3</v>
      </c>
      <c r="L82" s="7">
        <v>0</v>
      </c>
      <c r="M82" s="7">
        <v>0</v>
      </c>
      <c r="N82" s="7">
        <v>0</v>
      </c>
      <c r="O82" s="7">
        <v>0</v>
      </c>
    </row>
    <row r="83" spans="1:15" hidden="1" x14ac:dyDescent="0.25">
      <c r="A83" s="9" t="s">
        <v>109</v>
      </c>
      <c r="B83" s="9" t="s">
        <v>110</v>
      </c>
      <c r="C83" s="29"/>
      <c r="D83" s="29">
        <v>1.0999999999999999E-2</v>
      </c>
      <c r="E83" s="29">
        <v>4.0000000000000001E-3</v>
      </c>
      <c r="F83" s="29">
        <v>5.0000000000000001E-3</v>
      </c>
      <c r="G83" s="29">
        <v>3.0000000000000001E-3</v>
      </c>
      <c r="H83" s="29">
        <v>0</v>
      </c>
      <c r="I83" s="7">
        <v>0</v>
      </c>
      <c r="J83" s="7">
        <v>5.8999999999999999E-3</v>
      </c>
      <c r="K83" s="7">
        <v>1.2E-2</v>
      </c>
      <c r="L83" s="7">
        <v>0</v>
      </c>
      <c r="M83" s="7">
        <v>0</v>
      </c>
      <c r="N83" s="7">
        <v>0</v>
      </c>
      <c r="O83" s="7">
        <v>0</v>
      </c>
    </row>
    <row r="84" spans="1:15" hidden="1" x14ac:dyDescent="0.25">
      <c r="A84" s="9" t="s">
        <v>314</v>
      </c>
      <c r="B84" s="9" t="s">
        <v>315</v>
      </c>
      <c r="C84" s="29"/>
      <c r="D84" s="29">
        <v>0.04</v>
      </c>
      <c r="E84" s="29">
        <v>7.4999999999999997E-2</v>
      </c>
      <c r="F84" s="29">
        <v>9.9000000000000005E-2</v>
      </c>
      <c r="G84" s="29">
        <v>0.11899999999999999</v>
      </c>
      <c r="H84" s="29">
        <v>0.127577</v>
      </c>
      <c r="I84" s="7">
        <v>8.4000000000000005E-2</v>
      </c>
      <c r="J84" s="7">
        <v>2E-3</v>
      </c>
      <c r="K84" s="7">
        <v>1E-3</v>
      </c>
      <c r="L84" s="7">
        <v>0</v>
      </c>
      <c r="M84" s="7">
        <v>0</v>
      </c>
      <c r="N84" s="7">
        <v>0</v>
      </c>
      <c r="O84" s="7">
        <v>0</v>
      </c>
    </row>
    <row r="85" spans="1:15" hidden="1" x14ac:dyDescent="0.25">
      <c r="A85" s="9" t="s">
        <v>558</v>
      </c>
      <c r="B85" s="9" t="s">
        <v>559</v>
      </c>
      <c r="C85" s="29"/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</row>
    <row r="86" spans="1:15" hidden="1" x14ac:dyDescent="0.25">
      <c r="A86" s="9" t="s">
        <v>157</v>
      </c>
      <c r="B86" s="9" t="s">
        <v>158</v>
      </c>
      <c r="C86" s="29"/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7">
        <v>0</v>
      </c>
      <c r="J86" s="7">
        <v>5.8999999999999997E-2</v>
      </c>
      <c r="K86" s="7">
        <v>4.2200000000000001E-2</v>
      </c>
      <c r="L86" s="7">
        <v>3.5999999999999997E-2</v>
      </c>
      <c r="M86" s="7">
        <v>0.26900000000000002</v>
      </c>
      <c r="N86" s="7">
        <v>0.27</v>
      </c>
      <c r="O86" s="7">
        <v>0.26600000000000001</v>
      </c>
    </row>
    <row r="87" spans="1:15" hidden="1" x14ac:dyDescent="0.25">
      <c r="A87" s="9" t="s">
        <v>324</v>
      </c>
      <c r="B87" s="9" t="s">
        <v>325</v>
      </c>
      <c r="C87" s="29"/>
      <c r="D87" s="29">
        <v>7.0000000000000001E-3</v>
      </c>
      <c r="E87" s="29">
        <v>0</v>
      </c>
      <c r="F87" s="29">
        <v>0</v>
      </c>
      <c r="G87" s="29">
        <v>0</v>
      </c>
      <c r="H87" s="29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</row>
    <row r="88" spans="1:15" hidden="1" x14ac:dyDescent="0.25">
      <c r="A88" s="9" t="s">
        <v>204</v>
      </c>
      <c r="B88" s="9" t="s">
        <v>205</v>
      </c>
      <c r="C88" s="29"/>
      <c r="D88" s="29">
        <v>83.908000000000001</v>
      </c>
      <c r="E88" s="29">
        <v>166.624</v>
      </c>
      <c r="F88" s="29">
        <v>183.93799999999999</v>
      </c>
      <c r="G88" s="29">
        <v>194.362144</v>
      </c>
      <c r="H88" s="29">
        <v>188.01109700000001</v>
      </c>
      <c r="I88" s="7">
        <v>195.547471</v>
      </c>
      <c r="J88" s="7">
        <v>173.552358</v>
      </c>
      <c r="K88" s="7">
        <v>119.1617</v>
      </c>
      <c r="L88" s="7">
        <v>116.4926</v>
      </c>
      <c r="M88" s="7">
        <v>145.82400000000001</v>
      </c>
      <c r="N88" s="7">
        <v>192.82390000000001</v>
      </c>
      <c r="O88" s="7">
        <v>166.83340000000001</v>
      </c>
    </row>
    <row r="89" spans="1:15" hidden="1" x14ac:dyDescent="0.25">
      <c r="A89" s="9" t="s">
        <v>554</v>
      </c>
      <c r="B89" s="9" t="s">
        <v>555</v>
      </c>
      <c r="C89" s="29"/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</row>
    <row r="90" spans="1:15" hidden="1" x14ac:dyDescent="0.25">
      <c r="A90" s="9" t="s">
        <v>195</v>
      </c>
      <c r="B90" s="9" t="s">
        <v>196</v>
      </c>
      <c r="C90" s="29"/>
      <c r="D90" s="29">
        <v>0.91100000000000003</v>
      </c>
      <c r="E90" s="29">
        <v>1.2509999999999999</v>
      </c>
      <c r="F90" s="29">
        <v>1.302</v>
      </c>
      <c r="G90" s="29">
        <v>1.0833999999999999</v>
      </c>
      <c r="H90" s="29">
        <v>0.62319999999999998</v>
      </c>
      <c r="I90" s="7">
        <v>0.45440000000000003</v>
      </c>
      <c r="J90" s="7">
        <v>9.4799999999999995E-2</v>
      </c>
      <c r="K90" s="7">
        <v>3.7999999999999999E-2</v>
      </c>
      <c r="L90" s="7">
        <v>0</v>
      </c>
      <c r="M90" s="7">
        <v>0</v>
      </c>
      <c r="N90" s="7">
        <v>0</v>
      </c>
      <c r="O90" s="7">
        <v>0</v>
      </c>
    </row>
    <row r="91" spans="1:15" hidden="1" x14ac:dyDescent="0.25">
      <c r="A91" s="9" t="s">
        <v>96</v>
      </c>
      <c r="B91" s="9" t="s">
        <v>97</v>
      </c>
      <c r="C91" s="29"/>
      <c r="D91" s="29">
        <v>2.5920000000000001</v>
      </c>
      <c r="E91" s="29">
        <v>3.1480000000000001</v>
      </c>
      <c r="F91" s="29">
        <v>2.8809999999999998</v>
      </c>
      <c r="G91" s="29">
        <v>2.5760000000000001</v>
      </c>
      <c r="H91" s="29">
        <v>3.2902</v>
      </c>
      <c r="I91" s="7">
        <v>2.6943999999999999</v>
      </c>
      <c r="J91" s="7">
        <v>0.48380000000000001</v>
      </c>
      <c r="K91" s="7">
        <v>0.39200000000000002</v>
      </c>
      <c r="L91" s="7">
        <v>0</v>
      </c>
      <c r="M91" s="7">
        <v>0</v>
      </c>
      <c r="N91" s="7">
        <v>0</v>
      </c>
      <c r="O91" s="7">
        <v>0</v>
      </c>
    </row>
    <row r="92" spans="1:15" hidden="1" x14ac:dyDescent="0.25">
      <c r="A92" s="9" t="s">
        <v>342</v>
      </c>
      <c r="B92" s="9" t="s">
        <v>343</v>
      </c>
      <c r="C92" s="29"/>
      <c r="D92" s="29">
        <v>0.20300000000000001</v>
      </c>
      <c r="E92" s="29">
        <v>0.27</v>
      </c>
      <c r="F92" s="29">
        <v>0.374</v>
      </c>
      <c r="G92" s="29">
        <v>0.24299999999999999</v>
      </c>
      <c r="H92" s="29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</row>
    <row r="93" spans="1:15" hidden="1" x14ac:dyDescent="0.25">
      <c r="A93" s="9" t="s">
        <v>334</v>
      </c>
      <c r="B93" s="9" t="s">
        <v>335</v>
      </c>
      <c r="C93" s="29"/>
      <c r="D93" s="29">
        <v>0</v>
      </c>
      <c r="E93" s="29">
        <v>4.1000000000000002E-2</v>
      </c>
      <c r="F93" s="29">
        <v>38.454000000000001</v>
      </c>
      <c r="G93" s="29">
        <v>53</v>
      </c>
      <c r="H93" s="29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</row>
    <row r="94" spans="1:15" hidden="1" x14ac:dyDescent="0.25">
      <c r="A94" s="9" t="s">
        <v>202</v>
      </c>
      <c r="B94" s="9" t="s">
        <v>203</v>
      </c>
      <c r="C94" s="29"/>
      <c r="D94" s="29">
        <v>0</v>
      </c>
      <c r="E94" s="29">
        <v>0</v>
      </c>
      <c r="F94" s="29">
        <v>0</v>
      </c>
      <c r="G94" s="29">
        <v>0</v>
      </c>
      <c r="H94" s="29">
        <v>2.1000000000000001E-2</v>
      </c>
      <c r="I94" s="7">
        <v>6.0000000000000001E-3</v>
      </c>
      <c r="J94" s="7">
        <v>2.8000000000000001E-2</v>
      </c>
      <c r="K94" s="7">
        <v>1.2200000000000001E-2</v>
      </c>
      <c r="L94" s="7">
        <v>3.0000000000000001E-3</v>
      </c>
      <c r="M94" s="7">
        <v>0</v>
      </c>
      <c r="N94" s="7">
        <v>0</v>
      </c>
      <c r="O94" s="7">
        <v>0</v>
      </c>
    </row>
    <row r="95" spans="1:15" hidden="1" x14ac:dyDescent="0.25">
      <c r="A95" s="9" t="s">
        <v>102</v>
      </c>
      <c r="B95" s="9" t="s">
        <v>102</v>
      </c>
      <c r="C95" s="29"/>
      <c r="D95" s="29">
        <v>0.26600000000000001</v>
      </c>
      <c r="E95" s="29">
        <v>0.10100000000000001</v>
      </c>
      <c r="F95" s="29">
        <v>0.24199999999999999</v>
      </c>
      <c r="G95" s="29">
        <v>0.34399999999999997</v>
      </c>
      <c r="H95" s="29">
        <v>0.45200000000000001</v>
      </c>
      <c r="I95" s="7">
        <v>0.50800000000000001</v>
      </c>
      <c r="J95" s="7">
        <v>0.90200000000000002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</row>
    <row r="96" spans="1:15" hidden="1" x14ac:dyDescent="0.25">
      <c r="A96" s="9" t="s">
        <v>556</v>
      </c>
      <c r="B96" s="9" t="s">
        <v>557</v>
      </c>
      <c r="C96" s="29"/>
      <c r="D96" s="29">
        <v>8.0000000000000002E-3</v>
      </c>
      <c r="E96" s="29">
        <v>6.0000000000000001E-3</v>
      </c>
      <c r="F96" s="29">
        <v>6.0000000000000001E-3</v>
      </c>
      <c r="G96" s="29">
        <v>8.9999999999999993E-3</v>
      </c>
      <c r="H96" s="29">
        <v>2.9000000000000001E-2</v>
      </c>
      <c r="I96" s="7">
        <v>3.9600000000000003E-2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</row>
    <row r="97" spans="1:15" hidden="1" x14ac:dyDescent="0.25">
      <c r="A97" s="9" t="s">
        <v>84</v>
      </c>
      <c r="B97" s="9" t="s">
        <v>85</v>
      </c>
      <c r="C97" s="29"/>
      <c r="D97" s="29">
        <v>0.78</v>
      </c>
      <c r="E97" s="29">
        <v>0.71099999999999997</v>
      </c>
      <c r="F97" s="29">
        <v>1.0169999999999999</v>
      </c>
      <c r="G97" s="29">
        <v>1.405</v>
      </c>
      <c r="H97" s="29">
        <v>1.67106</v>
      </c>
      <c r="I97" s="7">
        <v>0.89470000000000005</v>
      </c>
      <c r="J97" s="7">
        <v>0.71519999999999995</v>
      </c>
      <c r="K97" s="7">
        <v>0.20899999999999999</v>
      </c>
      <c r="L97" s="7">
        <v>0</v>
      </c>
      <c r="M97" s="7">
        <v>0.27400000000000002</v>
      </c>
      <c r="N97" s="7">
        <v>0</v>
      </c>
      <c r="O97" s="7">
        <v>0.15</v>
      </c>
    </row>
    <row r="98" spans="1:15" hidden="1" x14ac:dyDescent="0.25">
      <c r="A98" s="9" t="s">
        <v>326</v>
      </c>
      <c r="B98" s="9" t="s">
        <v>327</v>
      </c>
      <c r="C98" s="29"/>
      <c r="D98" s="29">
        <v>2.6749999999999998</v>
      </c>
      <c r="E98" s="29">
        <v>2.0979999999999999</v>
      </c>
      <c r="F98" s="29">
        <v>1.855</v>
      </c>
      <c r="G98" s="29">
        <v>2.0510000000000002</v>
      </c>
      <c r="H98" s="29">
        <v>1.425</v>
      </c>
      <c r="I98" s="7">
        <v>1.5501</v>
      </c>
      <c r="J98" s="7">
        <v>0.3135</v>
      </c>
      <c r="K98" s="7">
        <v>0.2555</v>
      </c>
      <c r="L98" s="7">
        <v>0.21199999999999999</v>
      </c>
      <c r="M98" s="7">
        <v>0.11700000000000001</v>
      </c>
      <c r="N98" s="7">
        <v>0.16800000000000001</v>
      </c>
      <c r="O98" s="7">
        <v>0.109</v>
      </c>
    </row>
    <row r="99" spans="1:15" hidden="1" x14ac:dyDescent="0.25">
      <c r="A99" s="9" t="s">
        <v>562</v>
      </c>
      <c r="B99" s="9" t="s">
        <v>563</v>
      </c>
      <c r="C99" s="29"/>
      <c r="D99" s="29">
        <v>0</v>
      </c>
      <c r="E99" s="29">
        <v>0</v>
      </c>
      <c r="F99" s="29">
        <v>2.9000000000000001E-2</v>
      </c>
      <c r="G99" s="29">
        <v>2.1999999999999999E-2</v>
      </c>
      <c r="H99" s="29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</row>
    <row r="100" spans="1:15" hidden="1" x14ac:dyDescent="0.25">
      <c r="A100" s="9" t="s">
        <v>201</v>
      </c>
      <c r="B100" s="9" t="s">
        <v>201</v>
      </c>
      <c r="C100" s="29"/>
      <c r="D100" s="29">
        <v>1.2030000000000001</v>
      </c>
      <c r="E100" s="29">
        <v>2.3540000000000001</v>
      </c>
      <c r="F100" s="29">
        <v>2.7610000000000001</v>
      </c>
      <c r="G100" s="29">
        <v>2.9769999999999999</v>
      </c>
      <c r="H100" s="29">
        <v>2.9550000000000001</v>
      </c>
      <c r="I100" s="7">
        <v>3.1970000000000001</v>
      </c>
      <c r="J100" s="7">
        <v>3.7240000000000002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</row>
    <row r="101" spans="1:15" hidden="1" x14ac:dyDescent="0.25">
      <c r="A101" s="9" t="s">
        <v>328</v>
      </c>
      <c r="B101" s="9" t="s">
        <v>329</v>
      </c>
      <c r="C101" s="29"/>
      <c r="D101" s="29">
        <v>0.08</v>
      </c>
      <c r="E101" s="29">
        <v>0.15</v>
      </c>
      <c r="F101" s="29">
        <v>0.17899999999999999</v>
      </c>
      <c r="G101" s="29">
        <v>4.7E-2</v>
      </c>
      <c r="H101" s="29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</row>
    <row r="102" spans="1:15" hidden="1" x14ac:dyDescent="0.25">
      <c r="A102" s="9" t="s">
        <v>550</v>
      </c>
      <c r="B102" s="9" t="s">
        <v>551</v>
      </c>
      <c r="C102" s="29"/>
      <c r="D102" s="29">
        <v>0.21</v>
      </c>
      <c r="E102" s="29">
        <v>0.218</v>
      </c>
      <c r="F102" s="29">
        <v>0.27200000000000002</v>
      </c>
      <c r="G102" s="29">
        <v>0</v>
      </c>
      <c r="H102" s="29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</row>
    <row r="103" spans="1:15" hidden="1" x14ac:dyDescent="0.25">
      <c r="A103" s="9" t="s">
        <v>560</v>
      </c>
      <c r="B103" s="9" t="s">
        <v>561</v>
      </c>
      <c r="C103" s="29"/>
      <c r="D103" s="29">
        <v>0</v>
      </c>
      <c r="E103" s="29">
        <v>1.6E-2</v>
      </c>
      <c r="F103" s="29">
        <v>0.02</v>
      </c>
      <c r="G103" s="29">
        <v>0.02</v>
      </c>
      <c r="H103" s="29">
        <v>1.9800000000000002E-2</v>
      </c>
      <c r="I103" s="7">
        <v>2.35E-2</v>
      </c>
      <c r="J103" s="7">
        <v>1.66E-2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</row>
    <row r="104" spans="1:15" hidden="1" x14ac:dyDescent="0.25">
      <c r="A104" s="9" t="s">
        <v>173</v>
      </c>
      <c r="B104" s="9" t="s">
        <v>174</v>
      </c>
      <c r="C104" s="29"/>
      <c r="D104" s="29">
        <v>3.0000000000000001E-3</v>
      </c>
      <c r="E104" s="29">
        <v>0</v>
      </c>
      <c r="F104" s="29">
        <v>0</v>
      </c>
      <c r="G104" s="29">
        <v>0</v>
      </c>
      <c r="H104" s="29">
        <v>0</v>
      </c>
      <c r="I104" s="7">
        <v>1.0999999999999999E-2</v>
      </c>
      <c r="J104" s="7">
        <v>1.2999999999999999E-2</v>
      </c>
      <c r="K104" s="7">
        <v>4.242</v>
      </c>
      <c r="L104" s="7">
        <v>0</v>
      </c>
      <c r="M104" s="7">
        <v>0</v>
      </c>
      <c r="N104" s="7">
        <v>0</v>
      </c>
      <c r="O104" s="7">
        <v>1E-3</v>
      </c>
    </row>
    <row r="105" spans="1:15" hidden="1" x14ac:dyDescent="0.25">
      <c r="A105" s="9" t="s">
        <v>171</v>
      </c>
      <c r="B105" s="9" t="s">
        <v>172</v>
      </c>
      <c r="C105" s="29"/>
      <c r="D105" s="29">
        <v>0</v>
      </c>
      <c r="E105" s="29">
        <v>1E-3</v>
      </c>
      <c r="F105" s="29">
        <v>1E-3</v>
      </c>
      <c r="G105" s="29">
        <v>1E-3</v>
      </c>
      <c r="H105" s="29">
        <v>2E-3</v>
      </c>
      <c r="I105" s="7">
        <v>1.7000000000000001E-2</v>
      </c>
      <c r="J105" s="7">
        <v>0.2031</v>
      </c>
      <c r="K105" s="7">
        <v>1E-3</v>
      </c>
      <c r="L105" s="7">
        <v>0</v>
      </c>
      <c r="M105" s="7">
        <v>0</v>
      </c>
      <c r="N105" s="7">
        <v>0</v>
      </c>
      <c r="O105" s="7">
        <v>0</v>
      </c>
    </row>
    <row r="106" spans="1:15" hidden="1" x14ac:dyDescent="0.25">
      <c r="A106" s="9" t="s">
        <v>175</v>
      </c>
      <c r="B106" s="9" t="s">
        <v>176</v>
      </c>
      <c r="C106" s="29"/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7">
        <v>2E-3</v>
      </c>
      <c r="J106" s="7">
        <v>2.0999999999999999E-3</v>
      </c>
      <c r="K106" s="7">
        <v>8.0000000000000002E-3</v>
      </c>
      <c r="L106" s="7">
        <v>0</v>
      </c>
      <c r="M106" s="7">
        <v>0</v>
      </c>
      <c r="N106" s="7">
        <v>0</v>
      </c>
      <c r="O106" s="7">
        <v>0</v>
      </c>
    </row>
    <row r="107" spans="1:15" x14ac:dyDescent="0.25">
      <c r="A107" s="10"/>
      <c r="B107" s="10" t="s">
        <v>646</v>
      </c>
      <c r="C107" s="44">
        <v>2.5285000000000002E-2</v>
      </c>
      <c r="D107" s="30">
        <v>2.9000000000000001E-2</v>
      </c>
      <c r="E107" s="29">
        <v>2.1999999999999999E-2</v>
      </c>
      <c r="F107" s="29">
        <v>2.1000000000000001E-2</v>
      </c>
      <c r="G107" s="29">
        <v>4.0000000000000001E-3</v>
      </c>
      <c r="H107" s="29">
        <v>1E-3</v>
      </c>
      <c r="I107" s="7">
        <v>7.0000000000000001E-3</v>
      </c>
      <c r="J107" s="7">
        <v>1.9E-2</v>
      </c>
      <c r="K107" s="7">
        <v>3.5000000000000003E-2</v>
      </c>
      <c r="L107" s="7">
        <v>0</v>
      </c>
      <c r="M107" s="7">
        <v>8.0000000000000002E-3</v>
      </c>
      <c r="N107" s="7">
        <v>0</v>
      </c>
      <c r="O107" s="7">
        <v>0</v>
      </c>
    </row>
    <row r="108" spans="1:15" hidden="1" x14ac:dyDescent="0.25">
      <c r="A108" s="9" t="s">
        <v>356</v>
      </c>
      <c r="B108" s="9" t="s">
        <v>357</v>
      </c>
      <c r="C108" s="29"/>
      <c r="D108" s="29">
        <v>8.9999999999999993E-3</v>
      </c>
      <c r="E108" s="29">
        <v>0</v>
      </c>
      <c r="F108" s="29">
        <v>0</v>
      </c>
      <c r="G108" s="29">
        <v>0</v>
      </c>
      <c r="H108" s="29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</row>
    <row r="109" spans="1:15" hidden="1" x14ac:dyDescent="0.25">
      <c r="A109" s="9" t="s">
        <v>564</v>
      </c>
      <c r="B109" s="9" t="s">
        <v>565</v>
      </c>
      <c r="C109" s="29"/>
      <c r="D109" s="29">
        <v>1.7999999999999999E-2</v>
      </c>
      <c r="E109" s="29">
        <v>1.9E-2</v>
      </c>
      <c r="F109" s="29">
        <v>1.7999999999999999E-2</v>
      </c>
      <c r="G109" s="29">
        <v>0</v>
      </c>
      <c r="H109" s="29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</row>
    <row r="110" spans="1:15" hidden="1" x14ac:dyDescent="0.25">
      <c r="A110" s="9" t="s">
        <v>373</v>
      </c>
      <c r="B110" s="9" t="s">
        <v>374</v>
      </c>
      <c r="C110" s="29"/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7">
        <v>0</v>
      </c>
      <c r="J110" s="7">
        <v>0</v>
      </c>
      <c r="K110" s="7">
        <v>1E-3</v>
      </c>
      <c r="L110" s="7">
        <v>0</v>
      </c>
      <c r="M110" s="7">
        <v>0</v>
      </c>
      <c r="N110" s="7">
        <v>0</v>
      </c>
      <c r="O110" s="7">
        <v>0</v>
      </c>
    </row>
    <row r="111" spans="1:15" hidden="1" x14ac:dyDescent="0.25">
      <c r="A111" s="9" t="s">
        <v>369</v>
      </c>
      <c r="B111" s="9" t="s">
        <v>370</v>
      </c>
      <c r="C111" s="29"/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</row>
    <row r="112" spans="1:15" hidden="1" x14ac:dyDescent="0.25">
      <c r="A112" s="9" t="s">
        <v>360</v>
      </c>
      <c r="B112" s="9" t="s">
        <v>361</v>
      </c>
      <c r="C112" s="29"/>
      <c r="D112" s="29">
        <v>2E-3</v>
      </c>
      <c r="E112" s="29">
        <v>3.0000000000000001E-3</v>
      </c>
      <c r="F112" s="29">
        <v>3.0000000000000001E-3</v>
      </c>
      <c r="G112" s="29">
        <v>4.0000000000000001E-3</v>
      </c>
      <c r="H112" s="29">
        <v>0</v>
      </c>
      <c r="I112" s="7">
        <v>6.0000000000000001E-3</v>
      </c>
      <c r="J112" s="7">
        <v>1.7999999999999999E-2</v>
      </c>
      <c r="K112" s="7">
        <v>3.3000000000000002E-2</v>
      </c>
      <c r="L112" s="7">
        <v>0</v>
      </c>
      <c r="M112" s="7">
        <v>0</v>
      </c>
      <c r="N112" s="7">
        <v>0</v>
      </c>
      <c r="O112" s="7">
        <v>0</v>
      </c>
    </row>
    <row r="113" spans="1:15" hidden="1" x14ac:dyDescent="0.25">
      <c r="A113" s="9" t="s">
        <v>473</v>
      </c>
      <c r="B113" s="9" t="s">
        <v>474</v>
      </c>
      <c r="C113" s="29"/>
      <c r="D113" s="29">
        <v>0</v>
      </c>
      <c r="E113" s="29">
        <v>0</v>
      </c>
      <c r="F113" s="29">
        <v>0</v>
      </c>
      <c r="G113" s="29">
        <v>0</v>
      </c>
      <c r="H113" s="29">
        <v>1E-3</v>
      </c>
      <c r="I113" s="7">
        <v>1E-3</v>
      </c>
      <c r="J113" s="7">
        <v>1E-3</v>
      </c>
      <c r="K113" s="7">
        <v>1E-3</v>
      </c>
      <c r="L113" s="7">
        <v>0</v>
      </c>
      <c r="M113" s="7">
        <v>0</v>
      </c>
      <c r="N113" s="7">
        <v>0</v>
      </c>
      <c r="O113" s="7">
        <v>0</v>
      </c>
    </row>
    <row r="114" spans="1:15" hidden="1" x14ac:dyDescent="0.25">
      <c r="A114" s="9" t="s">
        <v>354</v>
      </c>
      <c r="B114" s="9" t="s">
        <v>355</v>
      </c>
      <c r="C114" s="29"/>
      <c r="D114" s="29">
        <v>0</v>
      </c>
      <c r="E114" s="29">
        <v>0</v>
      </c>
      <c r="F114" s="29">
        <v>0</v>
      </c>
      <c r="G114" s="29">
        <v>0</v>
      </c>
      <c r="H114" s="29">
        <v>0</v>
      </c>
      <c r="I114" s="7">
        <v>0</v>
      </c>
      <c r="J114" s="7">
        <v>0</v>
      </c>
      <c r="K114" s="7">
        <v>0</v>
      </c>
      <c r="L114" s="7">
        <v>0</v>
      </c>
      <c r="M114" s="7">
        <v>8.0000000000000002E-3</v>
      </c>
      <c r="N114" s="7">
        <v>0</v>
      </c>
      <c r="O114" s="7">
        <v>0</v>
      </c>
    </row>
    <row r="115" spans="1:15" x14ac:dyDescent="0.25">
      <c r="A115" s="10"/>
      <c r="B115" s="10" t="s">
        <v>648</v>
      </c>
      <c r="C115" s="30">
        <f>C116+C117+C118+C119+C120+C121+C122+C123+C124+C125</f>
        <v>285.65321942733999</v>
      </c>
      <c r="D115" s="30">
        <v>503.1232</v>
      </c>
      <c r="E115" s="29">
        <v>614.3451</v>
      </c>
      <c r="F115" s="29">
        <v>340.02140000000003</v>
      </c>
      <c r="G115" s="29">
        <v>244.05213800000001</v>
      </c>
      <c r="H115" s="29">
        <v>249.10016200000001</v>
      </c>
      <c r="I115" s="7">
        <v>299.68390799999997</v>
      </c>
      <c r="J115" s="7">
        <v>261.66753299999999</v>
      </c>
      <c r="K115" s="7">
        <v>497.4359</v>
      </c>
      <c r="L115" s="7">
        <v>582.52229999999997</v>
      </c>
      <c r="M115" s="7">
        <v>573.67700000000002</v>
      </c>
      <c r="N115" s="7">
        <v>785.62810000000002</v>
      </c>
      <c r="O115" s="7">
        <v>994.66499999999996</v>
      </c>
    </row>
    <row r="116" spans="1:15" x14ac:dyDescent="0.25">
      <c r="A116" s="9" t="s">
        <v>399</v>
      </c>
      <c r="B116" s="9" t="s">
        <v>400</v>
      </c>
      <c r="C116" s="43">
        <v>5.2619629319999994</v>
      </c>
      <c r="D116" s="29">
        <v>5.2327000000000004</v>
      </c>
      <c r="E116" s="29">
        <v>11.132899999999999</v>
      </c>
      <c r="F116" s="29">
        <v>6.0415999999999999</v>
      </c>
      <c r="G116" s="29">
        <v>5.4613370000000003</v>
      </c>
      <c r="H116" s="29">
        <v>3.9316390000000001</v>
      </c>
      <c r="I116" s="7">
        <v>7.9503079999999997</v>
      </c>
      <c r="J116" s="7">
        <v>7.3883720000000004</v>
      </c>
      <c r="K116" s="7">
        <v>17.333100000000002</v>
      </c>
      <c r="L116" s="7">
        <v>19.907299999999999</v>
      </c>
      <c r="M116" s="7">
        <v>18.901599999999998</v>
      </c>
      <c r="N116" s="7">
        <v>33.206699999999998</v>
      </c>
      <c r="O116" s="7">
        <v>30.941400000000002</v>
      </c>
    </row>
    <row r="117" spans="1:15" x14ac:dyDescent="0.25">
      <c r="A117" s="9" t="s">
        <v>383</v>
      </c>
      <c r="B117" s="9" t="s">
        <v>384</v>
      </c>
      <c r="C117" s="43">
        <v>0.7553534744599999</v>
      </c>
      <c r="D117" s="29">
        <v>0.53220000000000001</v>
      </c>
      <c r="E117" s="29">
        <v>0.59960000000000002</v>
      </c>
      <c r="F117" s="29">
        <v>3.7770000000000001</v>
      </c>
      <c r="G117" s="29">
        <v>0.88629100000000005</v>
      </c>
      <c r="H117" s="29">
        <v>0.402393</v>
      </c>
      <c r="I117" s="7">
        <v>0.57553399999999999</v>
      </c>
      <c r="J117" s="7">
        <v>0.80545599999999995</v>
      </c>
      <c r="K117" s="7">
        <v>2.3292999999999999</v>
      </c>
      <c r="L117" s="7">
        <v>2.7231999999999998</v>
      </c>
      <c r="M117" s="7">
        <v>6.8399000000000001</v>
      </c>
      <c r="N117" s="7">
        <v>6.1157000000000004</v>
      </c>
      <c r="O117" s="7">
        <v>4.8771000000000004</v>
      </c>
    </row>
    <row r="118" spans="1:15" x14ac:dyDescent="0.25">
      <c r="A118" s="9" t="s">
        <v>401</v>
      </c>
      <c r="B118" s="9" t="s">
        <v>402</v>
      </c>
      <c r="C118" s="43">
        <v>2.4890374508799997</v>
      </c>
      <c r="D118" s="29">
        <v>2.4287999999999998</v>
      </c>
      <c r="E118" s="29">
        <v>2.4075000000000002</v>
      </c>
      <c r="F118" s="29">
        <v>2.0146999999999999</v>
      </c>
      <c r="G118" s="29">
        <v>3.091431</v>
      </c>
      <c r="H118" s="29">
        <v>1.894253</v>
      </c>
      <c r="I118" s="7">
        <v>2.2152780000000001</v>
      </c>
      <c r="J118" s="7">
        <v>1.8822270000000001</v>
      </c>
      <c r="K118" s="7">
        <v>3.8572000000000002</v>
      </c>
      <c r="L118" s="7">
        <v>4.6577999999999999</v>
      </c>
      <c r="M118" s="7">
        <v>12.4762</v>
      </c>
      <c r="N118" s="7">
        <v>7.4480000000000004</v>
      </c>
      <c r="O118" s="7">
        <v>6.9417999999999997</v>
      </c>
    </row>
    <row r="119" spans="1:15" x14ac:dyDescent="0.25">
      <c r="A119" s="9" t="s">
        <v>397</v>
      </c>
      <c r="B119" s="9" t="s">
        <v>398</v>
      </c>
      <c r="C119" s="43">
        <v>16.684918664000001</v>
      </c>
      <c r="D119" s="29">
        <v>17.2788</v>
      </c>
      <c r="E119" s="29">
        <v>17.0868</v>
      </c>
      <c r="F119" s="29">
        <v>20.623999999999999</v>
      </c>
      <c r="G119" s="29">
        <v>13.247887</v>
      </c>
      <c r="H119" s="29">
        <v>12.986613</v>
      </c>
      <c r="I119" s="7">
        <v>15.252991</v>
      </c>
      <c r="J119" s="7">
        <v>12.852323</v>
      </c>
      <c r="K119" s="7">
        <v>23.788699999999999</v>
      </c>
      <c r="L119" s="7">
        <v>27.993200000000002</v>
      </c>
      <c r="M119" s="7">
        <v>28.8565</v>
      </c>
      <c r="N119" s="7">
        <v>37.9497</v>
      </c>
      <c r="O119" s="7">
        <v>38.327399999999997</v>
      </c>
    </row>
    <row r="120" spans="1:15" x14ac:dyDescent="0.25">
      <c r="A120" s="9" t="s">
        <v>38</v>
      </c>
      <c r="B120" s="9" t="s">
        <v>39</v>
      </c>
      <c r="C120" s="29">
        <v>0</v>
      </c>
      <c r="D120" s="29">
        <v>0</v>
      </c>
      <c r="E120" s="29">
        <v>0.25</v>
      </c>
      <c r="F120" s="29"/>
      <c r="G120" s="29"/>
      <c r="H120" s="29"/>
      <c r="I120" s="7"/>
      <c r="J120" s="7"/>
      <c r="K120" s="7"/>
      <c r="L120" s="7"/>
      <c r="M120" s="7"/>
      <c r="N120" s="7"/>
      <c r="O120" s="7"/>
    </row>
    <row r="121" spans="1:15" x14ac:dyDescent="0.25">
      <c r="A121" s="9" t="s">
        <v>381</v>
      </c>
      <c r="B121" s="9" t="s">
        <v>382</v>
      </c>
      <c r="C121" s="43">
        <v>21.067412768000004</v>
      </c>
      <c r="D121" s="29">
        <v>20.1388</v>
      </c>
      <c r="E121" s="29">
        <v>22.115300000000001</v>
      </c>
      <c r="F121" s="29">
        <v>26.011700000000001</v>
      </c>
      <c r="G121" s="29">
        <v>16.935185000000001</v>
      </c>
      <c r="H121" s="29">
        <v>15.740660999999999</v>
      </c>
      <c r="I121" s="7">
        <v>26.289428000000001</v>
      </c>
      <c r="J121" s="7">
        <v>23.127628999999999</v>
      </c>
      <c r="K121" s="7">
        <v>53.3752</v>
      </c>
      <c r="L121" s="7">
        <v>58.2547</v>
      </c>
      <c r="M121" s="7">
        <v>59.155000000000001</v>
      </c>
      <c r="N121" s="7">
        <v>96.23</v>
      </c>
      <c r="O121" s="7">
        <v>98.453999999999994</v>
      </c>
    </row>
    <row r="122" spans="1:15" x14ac:dyDescent="0.25">
      <c r="A122" s="9" t="s">
        <v>385</v>
      </c>
      <c r="B122" s="9" t="s">
        <v>386</v>
      </c>
      <c r="C122" s="43">
        <v>79.19094462000001</v>
      </c>
      <c r="D122" s="29">
        <v>84.855000000000004</v>
      </c>
      <c r="E122" s="29">
        <v>93.656700000000001</v>
      </c>
      <c r="F122" s="29">
        <v>103.2259</v>
      </c>
      <c r="G122" s="29">
        <v>67.101168000000001</v>
      </c>
      <c r="H122" s="29">
        <v>68.802758999999995</v>
      </c>
      <c r="I122" s="7">
        <v>77.803268000000003</v>
      </c>
      <c r="J122" s="7">
        <v>76.616929999999996</v>
      </c>
      <c r="K122" s="7">
        <v>110.8824</v>
      </c>
      <c r="L122" s="7">
        <v>134.8493</v>
      </c>
      <c r="M122" s="7">
        <v>137.27160000000001</v>
      </c>
      <c r="N122" s="7">
        <v>168.78229999999999</v>
      </c>
      <c r="O122" s="7">
        <v>210.5164</v>
      </c>
    </row>
    <row r="123" spans="1:15" x14ac:dyDescent="0.25">
      <c r="A123" s="9" t="s">
        <v>387</v>
      </c>
      <c r="B123" s="9" t="s">
        <v>388</v>
      </c>
      <c r="C123" s="43">
        <v>103.14492697199998</v>
      </c>
      <c r="D123" s="29">
        <v>314.72680000000003</v>
      </c>
      <c r="E123" s="29">
        <v>404.7364</v>
      </c>
      <c r="F123" s="29">
        <v>94.6357</v>
      </c>
      <c r="G123" s="29">
        <v>95.29589</v>
      </c>
      <c r="H123" s="29">
        <v>105.279038</v>
      </c>
      <c r="I123" s="7">
        <v>120.562924</v>
      </c>
      <c r="J123" s="7">
        <v>99.666058000000007</v>
      </c>
      <c r="K123" s="7">
        <v>203.82339999999999</v>
      </c>
      <c r="L123" s="7">
        <v>243.95070000000001</v>
      </c>
      <c r="M123" s="7">
        <v>217.7817</v>
      </c>
      <c r="N123" s="7">
        <v>286.78440000000001</v>
      </c>
      <c r="O123" s="7">
        <v>417.46710000000002</v>
      </c>
    </row>
    <row r="124" spans="1:15" x14ac:dyDescent="0.25">
      <c r="A124" s="9" t="s">
        <v>389</v>
      </c>
      <c r="B124" s="9" t="s">
        <v>390</v>
      </c>
      <c r="C124" s="43">
        <v>53.900457324000001</v>
      </c>
      <c r="D124" s="29">
        <v>52.532499999999999</v>
      </c>
      <c r="E124" s="29">
        <v>52.713799999999999</v>
      </c>
      <c r="F124" s="29">
        <v>81.597300000000004</v>
      </c>
      <c r="G124" s="29">
        <v>39.808545000000002</v>
      </c>
      <c r="H124" s="29">
        <v>38.424816</v>
      </c>
      <c r="I124" s="7">
        <v>45.036431999999998</v>
      </c>
      <c r="J124" s="7">
        <v>36.018582000000002</v>
      </c>
      <c r="K124" s="7">
        <v>77.006100000000004</v>
      </c>
      <c r="L124" s="7">
        <v>84.402000000000001</v>
      </c>
      <c r="M124" s="7">
        <v>88.2089</v>
      </c>
      <c r="N124" s="7">
        <v>141.0772</v>
      </c>
      <c r="O124" s="7">
        <v>173.60339999999999</v>
      </c>
    </row>
    <row r="125" spans="1:15" x14ac:dyDescent="0.25">
      <c r="A125" s="9" t="s">
        <v>393</v>
      </c>
      <c r="B125" s="9" t="s">
        <v>394</v>
      </c>
      <c r="C125" s="43">
        <v>3.1582052219999994</v>
      </c>
      <c r="D125" s="29">
        <v>5.3975999999999997</v>
      </c>
      <c r="E125" s="29">
        <v>9.6461000000000006</v>
      </c>
      <c r="F125" s="29">
        <v>2.0935000000000001</v>
      </c>
      <c r="G125" s="29">
        <v>2.2244039999999998</v>
      </c>
      <c r="H125" s="29">
        <v>1.6379900000000001</v>
      </c>
      <c r="I125" s="7">
        <v>3.9977450000000001</v>
      </c>
      <c r="J125" s="7">
        <v>3.3099560000000001</v>
      </c>
      <c r="K125" s="7">
        <v>5.0404999999999998</v>
      </c>
      <c r="L125" s="7">
        <v>5.7840999999999996</v>
      </c>
      <c r="M125" s="7">
        <v>4.1856</v>
      </c>
      <c r="N125" s="7">
        <v>8.0341000000000005</v>
      </c>
      <c r="O125" s="7">
        <v>13.5364</v>
      </c>
    </row>
    <row r="126" spans="1:15" x14ac:dyDescent="0.25">
      <c r="A126" s="10"/>
      <c r="B126" s="10" t="s">
        <v>647</v>
      </c>
      <c r="C126" s="30">
        <v>5.6172000000000004</v>
      </c>
      <c r="D126" s="30">
        <v>5.0000000000000001E-3</v>
      </c>
      <c r="E126" s="29">
        <v>8.9999999999999993E-3</v>
      </c>
      <c r="F126" s="29">
        <v>1.2E-2</v>
      </c>
      <c r="G126" s="29">
        <v>1.6E-2</v>
      </c>
      <c r="H126" s="29">
        <v>1E-3</v>
      </c>
      <c r="I126" s="7">
        <v>1.0999999999999999E-2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</row>
    <row r="127" spans="1:15" hidden="1" x14ac:dyDescent="0.25">
      <c r="A127" s="9" t="s">
        <v>411</v>
      </c>
      <c r="B127" s="9" t="s">
        <v>412</v>
      </c>
      <c r="C127" s="9"/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</row>
    <row r="128" spans="1:15" hidden="1" x14ac:dyDescent="0.25">
      <c r="A128" s="9" t="s">
        <v>421</v>
      </c>
      <c r="B128" s="9" t="s">
        <v>422</v>
      </c>
      <c r="C128" s="9"/>
      <c r="D128" s="7">
        <v>0</v>
      </c>
      <c r="E128" s="7">
        <v>1E-3</v>
      </c>
      <c r="F128" s="7">
        <v>1E-3</v>
      </c>
      <c r="G128" s="7">
        <v>0</v>
      </c>
      <c r="H128" s="7">
        <v>1E-3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</row>
    <row r="129" spans="1:15" hidden="1" x14ac:dyDescent="0.25">
      <c r="A129" s="9" t="s">
        <v>419</v>
      </c>
      <c r="B129" s="9" t="s">
        <v>420</v>
      </c>
      <c r="C129" s="9"/>
      <c r="D129" s="7">
        <v>5.0000000000000001E-3</v>
      </c>
      <c r="E129" s="7">
        <v>8.0000000000000002E-3</v>
      </c>
      <c r="F129" s="7">
        <v>1.0999999999999999E-2</v>
      </c>
      <c r="G129" s="7">
        <v>1.6E-2</v>
      </c>
      <c r="H129" s="7">
        <v>0</v>
      </c>
      <c r="I129" s="7">
        <v>1.0999999999999999E-2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</row>
  </sheetData>
  <sortState ref="A115:N124">
    <sortCondition ref="B115:B12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16</vt:i4>
      </vt:variant>
      <vt:variant>
        <vt:lpstr>Nimega vahemikud</vt:lpstr>
      </vt:variant>
      <vt:variant>
        <vt:i4>16</vt:i4>
      </vt:variant>
    </vt:vector>
  </HeadingPairs>
  <TitlesOfParts>
    <vt:vector size="32" baseType="lpstr">
      <vt:lpstr>Eesti_kokku</vt:lpstr>
      <vt:lpstr>Harjumaa</vt:lpstr>
      <vt:lpstr>Hiiumaa</vt:lpstr>
      <vt:lpstr>Ida-Virumaa</vt:lpstr>
      <vt:lpstr>Järvamaa</vt:lpstr>
      <vt:lpstr>Jõgevamaa</vt:lpstr>
      <vt:lpstr>Läänemaa</vt:lpstr>
      <vt:lpstr>Lääne-Virumaa</vt:lpstr>
      <vt:lpstr>Pärnumaa</vt:lpstr>
      <vt:lpstr>Põlvamaa</vt:lpstr>
      <vt:lpstr>Raplamaa</vt:lpstr>
      <vt:lpstr>Saaremaa</vt:lpstr>
      <vt:lpstr>Tartumaa</vt:lpstr>
      <vt:lpstr>Valgamaa</vt:lpstr>
      <vt:lpstr>Viljandimaa</vt:lpstr>
      <vt:lpstr>Võrumaa</vt:lpstr>
      <vt:lpstr>Eesti_kokku!Eesti_kokku_koond_2017</vt:lpstr>
      <vt:lpstr>Harjumaa!Harju_koond_2017</vt:lpstr>
      <vt:lpstr>Hiiumaa!Hiiumaa_koond_2017</vt:lpstr>
      <vt:lpstr>'Ida-Virumaa'!Ida_Virumaa_koond_2017</vt:lpstr>
      <vt:lpstr>Jõgevamaa!Jõgevamaa_koond_2017</vt:lpstr>
      <vt:lpstr>Järvamaa!Järvamaa_koond_2017_1</vt:lpstr>
      <vt:lpstr>'Lääne-Virumaa'!Lääne_Virumaa_koond_2017</vt:lpstr>
      <vt:lpstr>Läänemaa!Läänemaa_koond_2017</vt:lpstr>
      <vt:lpstr>Põlvamaa!Põlvamaa_2_koond_2017</vt:lpstr>
      <vt:lpstr>Pärnumaa!Pärnumaa_koond_2017</vt:lpstr>
      <vt:lpstr>Raplamaa!Raplamaa_koond_2017</vt:lpstr>
      <vt:lpstr>Saaremaa!Saaremaa_koond_2017</vt:lpstr>
      <vt:lpstr>Tartumaa!Tartumaa_koond_2017</vt:lpstr>
      <vt:lpstr>Valgamaa!Valgamaa_koond_2017</vt:lpstr>
      <vt:lpstr>Viljandimaa!Viljandimaa_koond_2017</vt:lpstr>
      <vt:lpstr>Võrumaa!Võrumaa_koond_2017</vt:lpstr>
    </vt:vector>
  </TitlesOfParts>
  <Company>Keskkonnaministeeriumi Infotehnoloogiakeskus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Zaitseva</dc:creator>
  <cp:lastModifiedBy>Olga Zaitseva</cp:lastModifiedBy>
  <dcterms:created xsi:type="dcterms:W3CDTF">2018-09-27T11:30:22Z</dcterms:created>
  <dcterms:modified xsi:type="dcterms:W3CDTF">2019-11-21T07:20:50Z</dcterms:modified>
</cp:coreProperties>
</file>